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Amt3\Tiefbau\1000 Straßen u Wege\1044D-R Unterführung Bahnhof\16 Ausschreibung\Baugrund VgV\LV\Vorber\"/>
    </mc:Choice>
  </mc:AlternateContent>
  <bookViews>
    <workbookView xWindow="28680" yWindow="-120" windowWidth="29040" windowHeight="16440"/>
  </bookViews>
  <sheets>
    <sheet name="Honorarangebot Formblatt" sheetId="1" r:id="rId1"/>
  </sheets>
  <definedNames>
    <definedName name="_xlnm.Print_Area" localSheetId="0">'Honorarangebot Formblatt'!$A$1:$M$159</definedName>
    <definedName name="PROJEKT" localSheetId="0">'Honorarangebot Formblatt'!$A$2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6" i="1" l="1"/>
  <c r="L89" i="1"/>
  <c r="L137" i="1" l="1"/>
  <c r="L139" i="1"/>
  <c r="L141" i="1"/>
  <c r="L143" i="1"/>
  <c r="L135" i="1"/>
  <c r="L133" i="1"/>
  <c r="L128" i="1"/>
  <c r="L124" i="1"/>
  <c r="L122" i="1"/>
  <c r="L120" i="1"/>
  <c r="L119" i="1"/>
  <c r="L117" i="1"/>
  <c r="L114" i="1"/>
  <c r="L112" i="1"/>
  <c r="L110" i="1"/>
  <c r="L108" i="1"/>
  <c r="L106" i="1"/>
  <c r="L104" i="1"/>
  <c r="L102" i="1"/>
  <c r="L100" i="1"/>
  <c r="L98" i="1"/>
  <c r="L96" i="1"/>
  <c r="L93" i="1"/>
  <c r="L91" i="1"/>
  <c r="L87" i="1"/>
  <c r="L85" i="1"/>
  <c r="L83" i="1"/>
  <c r="L81" i="1"/>
  <c r="L79" i="1"/>
  <c r="L77" i="1"/>
  <c r="L75" i="1"/>
  <c r="L73" i="1"/>
  <c r="L71" i="1"/>
  <c r="L69" i="1"/>
  <c r="L67" i="1"/>
  <c r="L65" i="1"/>
  <c r="L63" i="1"/>
  <c r="L61" i="1"/>
  <c r="L59" i="1"/>
  <c r="L57" i="1"/>
  <c r="L55" i="1"/>
  <c r="L53" i="1"/>
  <c r="L51" i="1"/>
  <c r="L49" i="1"/>
  <c r="L47" i="1"/>
  <c r="L45" i="1"/>
  <c r="L43" i="1"/>
  <c r="L41" i="1"/>
  <c r="L39" i="1"/>
  <c r="L37" i="1"/>
  <c r="L33" i="1"/>
  <c r="L35" i="1"/>
  <c r="L31" i="1"/>
  <c r="L29" i="1"/>
  <c r="L27" i="1"/>
  <c r="L25" i="1"/>
  <c r="L22" i="1"/>
  <c r="L20" i="1"/>
  <c r="L18" i="1"/>
  <c r="L16" i="1"/>
  <c r="L14" i="1"/>
  <c r="L147" i="1" l="1"/>
  <c r="H148" i="1" s="1"/>
  <c r="L148" i="1" s="1"/>
  <c r="L150" i="1" s="1"/>
</calcChain>
</file>

<file path=xl/sharedStrings.xml><?xml version="1.0" encoding="utf-8"?>
<sst xmlns="http://schemas.openxmlformats.org/spreadsheetml/2006/main" count="283" uniqueCount="219">
  <si>
    <t>Bietername</t>
  </si>
  <si>
    <t>Gesamthonorar brutto</t>
  </si>
  <si>
    <t>Ort</t>
  </si>
  <si>
    <t>Datum</t>
  </si>
  <si>
    <t>Stempel, Unterschrift</t>
  </si>
  <si>
    <t>von</t>
  </si>
  <si>
    <t>9. Zusammenfassung:</t>
  </si>
  <si>
    <t>zuzüglich Umsatzsteuer</t>
  </si>
  <si>
    <t xml:space="preserve">Honorarangebot </t>
  </si>
  <si>
    <t>Stadt Schrobenhausen - Höhenfreimachung der Kreuzung Neuburger Straße mit der DB-Strecke 5382</t>
  </si>
  <si>
    <t>Baugrundgutachten</t>
  </si>
  <si>
    <t>Projektorganisation</t>
  </si>
  <si>
    <t>01.01.1</t>
  </si>
  <si>
    <t>01.01.2</t>
  </si>
  <si>
    <t>01.01.3</t>
  </si>
  <si>
    <t>01.01.4</t>
  </si>
  <si>
    <t>01.01.5</t>
  </si>
  <si>
    <t>01.02</t>
  </si>
  <si>
    <t>01.02.1</t>
  </si>
  <si>
    <t>01.02.2</t>
  </si>
  <si>
    <t>01.02.3</t>
  </si>
  <si>
    <t>01.02.4</t>
  </si>
  <si>
    <t>01.02.5</t>
  </si>
  <si>
    <t>01.02.6</t>
  </si>
  <si>
    <t>01.02.7</t>
  </si>
  <si>
    <t>01.02.8</t>
  </si>
  <si>
    <t>01.02.9</t>
  </si>
  <si>
    <t>01.02.10</t>
  </si>
  <si>
    <t>01.02.12</t>
  </si>
  <si>
    <t>01.02.13</t>
  </si>
  <si>
    <t>01.02.14</t>
  </si>
  <si>
    <t>01.02.15</t>
  </si>
  <si>
    <t>01.02.17</t>
  </si>
  <si>
    <t>01.02.18</t>
  </si>
  <si>
    <t>01.02.19</t>
  </si>
  <si>
    <t>01.02.20</t>
  </si>
  <si>
    <t>01.02.21</t>
  </si>
  <si>
    <t>01.02.22</t>
  </si>
  <si>
    <t>01.02.23</t>
  </si>
  <si>
    <t>01.02.24</t>
  </si>
  <si>
    <t>01.02.25</t>
  </si>
  <si>
    <t>01.02.26</t>
  </si>
  <si>
    <t>01.02.27</t>
  </si>
  <si>
    <t>01.02.28</t>
  </si>
  <si>
    <t>01.02.29</t>
  </si>
  <si>
    <t>01.02.30</t>
  </si>
  <si>
    <t>01.02.31</t>
  </si>
  <si>
    <t>01.02.32</t>
  </si>
  <si>
    <t>01.02.33</t>
  </si>
  <si>
    <t>01.02.34</t>
  </si>
  <si>
    <t>01.02.35</t>
  </si>
  <si>
    <t>01.02.36</t>
  </si>
  <si>
    <t>01.03</t>
  </si>
  <si>
    <t>01.03.1</t>
  </si>
  <si>
    <t>01.03.2</t>
  </si>
  <si>
    <t>01.03.3</t>
  </si>
  <si>
    <t>01.03.4</t>
  </si>
  <si>
    <t>01.03.5</t>
  </si>
  <si>
    <t>01.03.6</t>
  </si>
  <si>
    <t>01.03.7</t>
  </si>
  <si>
    <t>01.03.8</t>
  </si>
  <si>
    <t>01.03.9</t>
  </si>
  <si>
    <t>01.03.10</t>
  </si>
  <si>
    <t>01.04</t>
  </si>
  <si>
    <t>01.04.1</t>
  </si>
  <si>
    <t>01.04.2</t>
  </si>
  <si>
    <t>01.04.3</t>
  </si>
  <si>
    <t>01.04.4</t>
  </si>
  <si>
    <t>01.04.5</t>
  </si>
  <si>
    <t>01.05</t>
  </si>
  <si>
    <t>01.05.1</t>
  </si>
  <si>
    <t>01.05.2</t>
  </si>
  <si>
    <t>01.05.3</t>
  </si>
  <si>
    <t>01.05.4</t>
  </si>
  <si>
    <t>01.05.5</t>
  </si>
  <si>
    <t>01.05.6</t>
  </si>
  <si>
    <t>01.05.7</t>
  </si>
  <si>
    <t>01.05.8</t>
  </si>
  <si>
    <t>Ordnungszahl(komplett)</t>
  </si>
  <si>
    <t>Bezeichnung</t>
  </si>
  <si>
    <t>Menge</t>
  </si>
  <si>
    <t>Einheit</t>
  </si>
  <si>
    <t>Preis</t>
  </si>
  <si>
    <t>Gesamt</t>
  </si>
  <si>
    <t>01.01</t>
  </si>
  <si>
    <t>Projektkoordinierung</t>
  </si>
  <si>
    <t>Sichten und Erfassen aller vom AG übergebenen Unterlagen
Unterlagen auf Aktualität prüfen
Ortsbegehung zur Feststellung des Ist-Zustandes
Ausweisen von Verdachtsflächen auf Grundlage der Ortsbegehung
Erarbeiten und Abstimmen eines Untersuchungskonzeptes mit Definition von Art und Umfang / Anzahl der erforderlichen Untersuchungen
Festlegung der Untersuchungsstellen vor Ort
Abstimmung mit den zuständigen Behörden
Klärung des Betretungsrechtes
Laborabsprache
Abstimmung mit dem Auftraggeber</t>
  </si>
  <si>
    <t>psch</t>
  </si>
  <si>
    <t>Einholung von Spartenplänen</t>
  </si>
  <si>
    <t>Verkehrsrechtliche Erlaubnisse</t>
  </si>
  <si>
    <t>Bohranzeige</t>
  </si>
  <si>
    <t>Bohranzeige nach §49 WHG i. V mit Art. 30 BayWG sowie nach § 5 Lagerstättengesetz
Gebühren werden auf Nachweis gesondert vergütet.</t>
  </si>
  <si>
    <t>Örtliche Organisation der Arbeiten</t>
  </si>
  <si>
    <t>Feldarbeiten</t>
  </si>
  <si>
    <t>An- und Abfahrt zur Kampfmittelfreimessung</t>
  </si>
  <si>
    <t>An- und Abfahrt zur Kampfmittelfreimessung Geophysiker/Messgeräte
Befähigungsscheininhaber gemäß § 20 SprengG.</t>
  </si>
  <si>
    <t>Kampfmittelfreimessung der Bohr und Sondierpunkte</t>
  </si>
  <si>
    <t>Kampfmittelfreimessung der Bohr- und Sondierpunkte mittels Georadar oder ferromagnetischer Messungen,
Befähigungsscheininhaber gemäß § 20 SprengG,
Abrechnung je Bohrpunkt</t>
  </si>
  <si>
    <t>Kampfmitteltechnische Überwachung</t>
  </si>
  <si>
    <t>Kampfmitteltechnische Überwachung (z. B. Baggerschürfe) durch einen Befähigungsscheininhaber § 20 SprengG</t>
  </si>
  <si>
    <t>d</t>
  </si>
  <si>
    <t>Suchschlitze für Sparten bis 1,0 m Tiefe</t>
  </si>
  <si>
    <t>mit notwendiger Ausrüstung
inkl. seitlicher Lagerung, Wiedereinbau und Verdichtung des Bodens.</t>
  </si>
  <si>
    <t>Suchschlitze für Sparten bis 2,0 m Tiefe</t>
  </si>
  <si>
    <t>Einmessen der Bohr- und Sondieransatzpunkte</t>
  </si>
  <si>
    <t>nach Lage und Höhe (Bezugshöhe; NHN. bei bauseitiger Gestellung eines Höhenfestpunktes)</t>
  </si>
  <si>
    <t>Festlegung der Bohrpunkte, Einweisung der Bohrfirma  und Überwachung der Bohrarbeiten</t>
  </si>
  <si>
    <t>Rüstzeit, Verlade, An- und Abtransport aller Geräte und Werkzeuge inkl. Personalkosten</t>
  </si>
  <si>
    <t>m</t>
  </si>
  <si>
    <t>Rüstzeit, Verlade, An- und Abtransport aller Geräte und Werkzeuge inkl. Personalkosten, Probenahme,
Erstellen des Schichtenverzeichnisses und Sondierprofils nach DIN EN 14688-1, 14688-2 und DIN 4023</t>
  </si>
  <si>
    <t>Entnahme eines Asphaltbohrkerns DN 150 mm</t>
  </si>
  <si>
    <t>mit Angabe der Asphaltschichten und des Schichtenverbundes
inkl. Verschluss</t>
  </si>
  <si>
    <t>Aufbruch und Wiederherstellung von befestigten Flächen</t>
  </si>
  <si>
    <t>auf Grund von Bohrungen / Aufbrüchen</t>
  </si>
  <si>
    <t>An- und Abfahrt Probenehmer auf Anforderung AG</t>
  </si>
  <si>
    <t>zusätzliche An- und Abfahrt Probenehmer,
(z. B. für Haufwerksbeprobung), inkl. Rüstzeiten aller Gerätschaften zur Probenahme, zur Vorbereitung einer abfallrechtlichen Deklaration von Bodenaushub / Bauschutt
auf Anforderung des Auftraggebers</t>
  </si>
  <si>
    <t>Herstellen einer temporären bepumpbaren Grundwassermessstelle in Bohrloch</t>
  </si>
  <si>
    <t>Entnahme einer Grundwasserpumpprobe</t>
  </si>
  <si>
    <t>inkl. Bestimmung der Vorortparameter Sensorik, Temperaturen, pH-Wert, Betonaggressivität und Sauerstoffgehalt</t>
  </si>
  <si>
    <t>Pumpversuch in temporär bepumpbaren GWM</t>
  </si>
  <si>
    <t>Durchführung eines Pumpversuchs mit Leistungspumpen nach Wahl AN, Förderleistung von über 150 bis 200 l/s, in Grundwassermessstelle, Ausführung auf Anordnung des AG, einschl. einrichten, vorhalten, Betriebsstoffe und Bedienung.</t>
  </si>
  <si>
    <t>h</t>
  </si>
  <si>
    <t>Dokumentation des Pumpversuchs</t>
  </si>
  <si>
    <t>Dokumentation des Pumpversuchs
Aussage zur Wasserhaltung während Bauzeit
Zustand des Aquifer, Schüttungsvermögen
Einpflegen in Geotechnischen Bericht</t>
  </si>
  <si>
    <t>Entnahme von Mischproben 5-Liter Eimer</t>
  </si>
  <si>
    <t>Entnahme von Mischproben aus Bohrungen oder Schurfe inkl. Probentransport</t>
  </si>
  <si>
    <t>Aufbewahrung von Eimerproben 5 Liter</t>
  </si>
  <si>
    <t>6 Monate nach DIN EN 17205 / 45001 und fachgerechte Entsorgung</t>
  </si>
  <si>
    <t>Entnahme von Mischproben (Becherproben 1 Liter)</t>
  </si>
  <si>
    <t>Entnahme von Mischproben aus Bohrungen oder Schurfe inkl. Probentranport</t>
  </si>
  <si>
    <t>Aufbewahrung von Becherproben 1 Liter</t>
  </si>
  <si>
    <t>Kernkisten nach DIN EN ISO 22475-1</t>
  </si>
  <si>
    <t>Aufbewahrung von Kernkisten</t>
  </si>
  <si>
    <t>Ausbau einer Bohrung zu einer 3" Grundwassermessstelle inkl. Material
Ausbau DN 190/80
Liefern und Einbau von PVC Filter- und Vollwandrohr
inkl. Ringraumverfüllung mit Filterkies und Ton,
PVC Bodenkappe unten</t>
  </si>
  <si>
    <t>Abdeckung GWM</t>
  </si>
  <si>
    <t>Ausbau Überflur DN 80
(Betonsockel, Verschlusskappe, Stahlrohr verzinkt)</t>
  </si>
  <si>
    <t>Einbau / Zwischenauslesung / Ausbau Datenlogger</t>
  </si>
  <si>
    <t>Mo</t>
  </si>
  <si>
    <t>Zusammenfassung / Abschlussbericht</t>
  </si>
  <si>
    <t>Absteckung der Lage der Sondierpunkte in der Örtlichkeit</t>
  </si>
  <si>
    <t>Absteckung der Lage der Sondierpunkte in der Örtlichkeit
nach Koordinaten der digitalen Flurkarte sowie der Straßenplanung.
Flurkarte und Planung wird als DWG-Datei vom AG gestellt</t>
  </si>
  <si>
    <t>Bodenmechanische Laborversuche</t>
  </si>
  <si>
    <t>Bestimmung des Wassergehaltes nach Ofentrocknung</t>
  </si>
  <si>
    <t>Bestimmung des Wassergehaltes nach Ofentrocknung
gem. DIN EN ISO 17892-1</t>
  </si>
  <si>
    <t>Korngrößenverteilung durch Siebung nach nassem
Abtrennen der Feinanteile
gem.  DIN EN ISO 17892-4</t>
  </si>
  <si>
    <t>Sieb-Analyse gem. DIN EN ISO 17892-4 inkl. Frostschutznachweis</t>
  </si>
  <si>
    <t>Sieb-Analyse gem.  DIN EN ISO 17892-4 inkl. Frostschutznachweis</t>
  </si>
  <si>
    <t>kombinierte Sieb-, Schlämmanalyse DIN EN ISO 17892-4</t>
  </si>
  <si>
    <t>Korngrößenverteilung durch kombinierte Sieb-,
Schlämmanalyse gem.  DIN EN ISO 17892-4
für gemischtkörnige Bodenarten und Angabe des kf-Wertes</t>
  </si>
  <si>
    <t>Ermittlung der Proctordichte</t>
  </si>
  <si>
    <t>gem. DIN 18127
(Proctortopf d = 100 mm)</t>
  </si>
  <si>
    <t>Ermittlung der Wasserdurchlässigkeit im Versuchszylinder</t>
  </si>
  <si>
    <t>nach DIN 18130-1
Erstellung des Probekörpers unter vorgegebenem Verdichtungsgrad</t>
  </si>
  <si>
    <t>Ermittlung der Dichte</t>
  </si>
  <si>
    <t>gem. DIN 18 125-1 und DIN 18 125-2</t>
  </si>
  <si>
    <t>Eindimensionaler Kompressionsversuch</t>
  </si>
  <si>
    <t>nach DIN EN ISO 17892-5</t>
  </si>
  <si>
    <t>Rahmenscherversuch</t>
  </si>
  <si>
    <t>nach DIN EN ISO 17892-11</t>
  </si>
  <si>
    <t>Ermittlung Glühverlust</t>
  </si>
  <si>
    <t>Bestimmung Glühverlust nach DIN 18128</t>
  </si>
  <si>
    <t>Chemische Laborversuche</t>
  </si>
  <si>
    <t>Gutachterliche Leistungen</t>
  </si>
  <si>
    <t>Geotechnischer Bericht nach EC7</t>
  </si>
  <si>
    <t>Ermittlung der Bemessungswerte</t>
  </si>
  <si>
    <t>Ergebnisbericht Abfall / Umwelt</t>
  </si>
  <si>
    <t>mit Einstufung der Ergebnisse der Bodenuntersuchung gemäß abfallrechtlicher bzw. umweltrechtlicher Kriterien. Lageplan, Analyseergebnisse, Schichtenverzeichnisse, Homogenbereiche, Probenahmeprotokolle. Darstellen notwendiger Maßnahmen bzw. weiterer, erforderlicher Schritte, Angabe zu Bodenbelastung mit Hinweisen / Vorschlägen zur Vermeidung / Entsorgung / Aufbereitung oder Verwertung unter Berücksichtigung der Planung
Übergabe des Berichtes und aller Anlagen gedruckt in 3-facher Ausfertigung und in digitaler Form (pdf-Format).
Der Bericht Abfall / Umwelt kann in den Bericht Baugrund mit integriert werden.</t>
  </si>
  <si>
    <t>Projektleiter (Dipl.-Ing, Geologe)</t>
  </si>
  <si>
    <t>Auf Anforderung des AG</t>
  </si>
  <si>
    <t>Projektingenieur (Dipl.-Ing, Geologe)</t>
  </si>
  <si>
    <t>Probenehmer gemäß LAGA PN 98</t>
  </si>
  <si>
    <t>Kampfmittelfachkraft gemäß § 20 SprengG</t>
  </si>
  <si>
    <t>Übergabe der Unterlagen in einem Übergabegespräch beim AG</t>
  </si>
  <si>
    <t>Übergabe und Vorstellung der Unterlagen in einem Übergabegespräch beim AG</t>
  </si>
  <si>
    <t>Stk.</t>
  </si>
  <si>
    <t>Auf- und Abbau, Umsetzen des Untersuchungsgerätes</t>
  </si>
  <si>
    <t>Ausbau eines Bohrlochs zu einer temporären bepumpbaren Grundwassermessstelle
auf Anforderung des Auftraggebers</t>
  </si>
  <si>
    <t>für Kernlängen 1 m liefern, vorhalten, einschließlich Einlegen des Bohrguts</t>
  </si>
  <si>
    <t>1. Vorgang
Beschreibung der Baumaßnahme, Zusammenfassung 
der durchgeführten Leistungen im Rahmen der 
geplanten Maßnahmen im Bereich des Bahnhofes Schrobenhausens und der Neuburger Straße
2. Durchgeführte Untersuchungen und Ergebnisse
- Darstellung der Feldarbeiten und der Ergebnisse
der Feldversuche
- Erarbeitung und Darstellung eines geologischen 
2-dimensionalen Baugrundmodells
- Auswertung der Bodenmechanischen Laborversuche 
- Angabe der charakteristischen Bodenkennwerte 
sowie Einteilung der Böden in Homogenbereiche
auf Basis von Erfahrungswerten und der 
durchgeführten Laborversuche für Bauwerke mit hohem Schwierigkeitsgrad im Hinblick auf Bauwerk und Baugrund (GK3)
3. Bauwerke:
- Angaben zur Gründung der Bauwerke,
- Angaben zur Ausführung des Verkehrswegebaues (Straßen / 
  Schienen)
- Angaben zur Ausführung des Rohrvortriebs inkl. Verbau
- Angaben zur Eignung des anstehenden 
  Erdmaterials zur Wiederverwendung</t>
  </si>
  <si>
    <t xml:space="preserve">
4. Verkehrsflächen / Straßenbau:
- Beurteilung der im Erdplanum anstehenden 
  Bodenschichten gemäß der ZTVE-StB 17
- Angaben zur Aufbaustärke des frostsicheren 
  Straßenoberbaus
- Bewertung des Erdplanums in Bezug auf deren 
  Tragfähigkeit
- Empfehlungen zur Verbesserung des Erdplanums, 
Angaben zu baugrundverbessernden Maßnahmen 
sowie Beurteilung der Eignung des anstehenden 
Baugrundes im Hinblick auf eine 
Kalk-Zement-Stabilisierung,
Empfehlung und Hinweise zur Ausführung.
5. Gründungsempfehlung:
- Beschreibung von Bauwerk und Baugrund 
-Ausarbeitung einer Gründungsempfehlung auf 
Basis der gewonnenen Erkenntnisse aus der 
vorliegenden Baugrunderkundung und auf 
Grundlage vorhandener Entwurfspläne
- Beschreibung der Ausführungsmöglichkeiten 
zur Herstellung der Baugrube (ohne erdstatische 
Nachweise)
-Angaben zur Entwässerung / Trockenhaltung 
des Bauwerkes
Geotechnischer Bericht digital im PDF-Format.
Profile digital im dwg-Format.</t>
  </si>
  <si>
    <t>Nettobetrag</t>
  </si>
  <si>
    <t>Einholung von Spartenplänen, Klärung der Lage aller erdverlegter Leitungen aller Versorgungsträger im Vorfeld der Aufschlussarbeiten (Strom, Telekom, Wasser, Kanal, DB-Kabel, Gas, Fernwärme, Kabel Dt, etc.).
Örtliche Spartenabstimmung.</t>
  </si>
  <si>
    <r>
      <t xml:space="preserve">Einholung, Organisation, Abstimmung verkehrsrechtlichen Erlaubnisse (straßenrechtlich / bahnrechtlich)
Organisation des Betreibens einer Verkehrs-
sicherung für den Zeitraum der Bohrarbeiten im Straßen- und </t>
    </r>
    <r>
      <rPr>
        <b/>
        <sz val="10"/>
        <color rgb="FF000000"/>
        <rFont val="Arial"/>
        <family val="2"/>
      </rPr>
      <t>Schienen</t>
    </r>
    <r>
      <rPr>
        <sz val="10"/>
        <color rgb="FF000000"/>
        <rFont val="Arial"/>
        <family val="2"/>
      </rPr>
      <t>bereich, Auslagen/Gebühren werden auf Nachweis separat vergütet.</t>
    </r>
  </si>
  <si>
    <t>Baustelleneinrichtung Großbohrgerät DN = 150 mm</t>
  </si>
  <si>
    <t>Auf- und Abbau, Umsetzen Bohrgerät DN = 150 mm</t>
  </si>
  <si>
    <t>Umsetzen Bohrgerät DN = 150 mm</t>
  </si>
  <si>
    <t>Niederbringen Großbohrungen 0 - 20 m, DN = 150 mm</t>
  </si>
  <si>
    <t>Vibrationskernbohrung (Sonic-Verfahren)
Mindestdurchmesser 150 mm
Bohrtiefe 0 - 20 m
in Böden mit Bodenansprache, Probenahme und Wiederverfüllung mit Fremdmaterial (Filterkies/Quellton/ o.ä.), Erstellen des Schichtenverzeichnisses und Bohrprofils mit Einmessen des Grundwasserstandes auf NHN nach DIN EN 14688-1, 14688-2 und DIN 4023
Abrechnung je angefangener Bohrmeter</t>
  </si>
  <si>
    <t>Zulage für Großbohrungen über 20 m, DN = 150 mm</t>
  </si>
  <si>
    <t>Vibrationskernbohrung (Sonic-Verfahren)
Mindestdurchmesser 150 mm
Bohrtiefe über 20 m
in Böden mit Bodenansprache, Probenahme und Wiederverfüllung mit Fremdmaterial (Filterkies/Quellton/ o.ä.), Erstellen des Schichtenverzeichnisses und Bohrprofils mit Einmessen des Grundwasserstandes auf NHN nach DIN EN 14688-1, 14688-2 und DIN 4023
Abrechnung je angefangener Bohrmeter</t>
  </si>
  <si>
    <t>Baustelleneinrichtung Rammsonde</t>
  </si>
  <si>
    <t>Umsetzen Rammsonde</t>
  </si>
  <si>
    <t>Niederbringen 0-20 m Rammsondierung</t>
  </si>
  <si>
    <t>Rammsondierung (DPH/DPM/DPL) nach DIN EN ISO 22476-2 in Böden der Bodenklasse 1 - 5, Tiefe von 0 - 20 m, einschließlich Protokollführung</t>
  </si>
  <si>
    <t>Zulage über 20 m Rammsondierung</t>
  </si>
  <si>
    <t>Rammsondierung (DPH/DPM/DPL) nach DIN EN ISO 22476-2 in Böden der Bodenklasse 1 - 5, Tiefe von über 20 m, einschließlich Protokollführung</t>
  </si>
  <si>
    <t>Gestellung Datenloggers und Barologgers</t>
  </si>
  <si>
    <t>Gestellung Datenloggers und Barologgers
Abrechnung erfolgt pro Monat</t>
  </si>
  <si>
    <t>Herstellen Grundwasserpegels</t>
  </si>
  <si>
    <t>Zusammenfassung / Abschlussbericht
Darstellung und Bewertung der bei den Zwischenauslesungen und der Endauslesung des Datenloggers und des Barologgers aufgezeichneten Ergebnisse.
Angaben zum Bemessungswasserspiegel anhand eines Grundwassermonitorings im vorhandenen Pegel
Kurzbericht digital im PDF-Format</t>
  </si>
  <si>
    <t>Grundwassermonitoring</t>
  </si>
  <si>
    <t>01.02.37</t>
  </si>
  <si>
    <t>An- und Abfahrt und Zeit Vorort für 
Einbau + Ausbau Datenlogger inkl. Funkverbindung</t>
  </si>
  <si>
    <t>Auswerten und Darstellen der Baugrunduntersuchung</t>
  </si>
  <si>
    <t xml:space="preserve">Geologische Bohrkernansprache, zeichnerische Darstellung der Auf-
schlüsse, Einarbeiten der Versuchsergebnisse, fotografische Dokumentation der Bohrkerne </t>
  </si>
  <si>
    <t>01.05.9</t>
  </si>
  <si>
    <t>Ermittlung des Bemessungswertes des 
Sohldruckwiderstandes anhand einer Grundbruch-
und Setzungsberechnung von Fundamente 
in Abhängigkeit der Fundamentgeometrie zur Vorbemessung (ohne Berücksichtigung beeinflussender Fundamente); 
und Ermittlung der Pfahltragfähigkeitswerte nach EA-Pfähle und Berechnung des Pfahlwiderstands, anhand derer der 
Bemessungswert des Pfahlwiderstandes zur Vorbemessung ermittelt werden kann.</t>
  </si>
  <si>
    <t>Korngrößenverteilung durch Siebung 
nach nassem  Abtrennen der Feinanteile</t>
  </si>
  <si>
    <t xml:space="preserve">PANK5 | EBV 2021 A.1 T.3:BG-0*/BM-0* Boden/Baggergut, K2 2:1 Schütteleluat </t>
  </si>
  <si>
    <t xml:space="preserve">PANK5 EBV 2021
 PANK5 | EBV 2021 A.1 T.3:BG-0*/BM-0* Boden/Baggergut, K2 2:1 Schütteleluat </t>
  </si>
  <si>
    <t>PAN5I | RuVA Teererkennung StB 01/05</t>
  </si>
  <si>
    <t xml:space="preserve">PANAN | Beton- (bewertete Parameter) und Stahlaggressivität </t>
  </si>
  <si>
    <t xml:space="preserve">PANAN | Beton- (bewertete Parameter) und Stahlaggressivität [DIN 4030 / DIN 50929] im Wasser </t>
  </si>
  <si>
    <t>PANIR | Verfüllung von Gruben, Brüchen, Tagebauen - Bayern</t>
  </si>
  <si>
    <t>PANIR | Verfüllung von Gruben, Brüchen, Tagebauen - Bayern &lt; 2 mm, Anl. 2+3, 2020</t>
  </si>
  <si>
    <t>Probenauswahl und -versand an externes Labor</t>
  </si>
  <si>
    <t>Organisation der durchzuführenden Feldarbeiten, der Probenahme und der Untersuchungen. Überwachung der Ausführung und Einhaltung des Untersuchungsprogramms</t>
  </si>
  <si>
    <t>Ortseinsicht, Koordination und Überwachung der Feldarbeiten, Kontrolle der geologischen Situation inkl. Aufnahme der Bohrkerne vor Ort, inkl. An- und Abfahrt, 
sowie aller Nebenkosten</t>
  </si>
  <si>
    <t>Erstellung eines Grundwassermonitoring für den Zeitraum von geschätzt: ca. 3 Jahren für alle GWM´s
Übermittlung der Ganglinie inkl. Bericht quartalsweise
Auswertung der Daten nach eigenem Ermessen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</si>
</sst>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0.00\ &quot;€&quot;"/>
    <numFmt numFmtId="165" formatCode="#,##0.00#\ &quot;€&quot;;[Red]\-#,##0.00#\ &quot;€&quot;"/>
    <numFmt numFmtId="166" formatCode="#,##0.00\ &quot;€&quot;;[Red]\-#,##0.00\ &quot;€&quot;;;@"/>
  </numFmts>
  <fonts count="15" x14ac:knownFonts="1">
    <font>
      <sz val="11"/>
      <color theme="1"/>
      <name val="Calibri"/>
      <family val="2"/>
      <scheme val="minor"/>
    </font>
    <font>
      <sz val="10"/>
      <name val="Arial"/>
      <family val="2"/>
    </font>
    <font>
      <sz val="8"/>
      <name val="Calibri"/>
      <family val="2"/>
      <scheme val="minor"/>
    </font>
    <font>
      <b/>
      <sz val="12"/>
      <color theme="1"/>
      <name val="Arial"/>
      <family val="2"/>
    </font>
    <font>
      <sz val="10"/>
      <color rgb="FF000000"/>
      <name val="Arial"/>
      <family val="2"/>
    </font>
    <font>
      <sz val="8"/>
      <color rgb="FFFF0000"/>
      <name val="Arial"/>
      <family val="2"/>
    </font>
    <font>
      <b/>
      <sz val="10"/>
      <color rgb="FF000000"/>
      <name val="Arial"/>
      <family val="2"/>
    </font>
    <font>
      <b/>
      <u/>
      <sz val="10"/>
      <color theme="1"/>
      <name val="Arial"/>
      <family val="2"/>
    </font>
    <font>
      <b/>
      <sz val="10"/>
      <color theme="1"/>
      <name val="Arial"/>
      <family val="2"/>
    </font>
    <font>
      <sz val="8"/>
      <color rgb="FF000000"/>
      <name val="Arial"/>
      <family val="2"/>
    </font>
    <font>
      <sz val="10"/>
      <color theme="1"/>
      <name val="Arial"/>
      <family val="2"/>
    </font>
    <font>
      <b/>
      <sz val="14"/>
      <color theme="1"/>
      <name val="Arial"/>
      <family val="2"/>
    </font>
    <font>
      <b/>
      <sz val="11"/>
      <color rgb="FF000000"/>
      <name val="Arial"/>
      <family val="2"/>
    </font>
    <font>
      <sz val="14"/>
      <color rgb="FFFF0000"/>
      <name val="Arial"/>
      <family val="2"/>
    </font>
    <font>
      <sz val="14"/>
      <color theme="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auto="1"/>
      </left>
      <right style="thin">
        <color rgb="FF000000"/>
      </right>
      <top style="thin">
        <color auto="1"/>
      </top>
      <bottom style="thin">
        <color auto="1"/>
      </bottom>
      <diagonal/>
    </border>
    <border>
      <left style="thin">
        <color auto="1"/>
      </left>
      <right/>
      <top/>
      <bottom/>
      <diagonal/>
    </border>
    <border>
      <left style="thin">
        <color auto="1"/>
      </left>
      <right style="thin">
        <color rgb="FF000000"/>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rgb="FF000000"/>
      </right>
      <top style="thin">
        <color auto="1"/>
      </top>
      <bottom style="thin">
        <color auto="1"/>
      </bottom>
      <diagonal/>
    </border>
    <border>
      <left/>
      <right/>
      <top style="thin">
        <color auto="1"/>
      </top>
      <bottom/>
      <diagonal/>
    </border>
    <border>
      <left style="thin">
        <color auto="1"/>
      </left>
      <right style="thin">
        <color rgb="FF000000"/>
      </right>
      <top style="thin">
        <color auto="1"/>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88">
    <xf numFmtId="0" fontId="0" fillId="0" borderId="0" xfId="0"/>
    <xf numFmtId="0" fontId="4" fillId="3" borderId="5" xfId="0" applyFont="1" applyFill="1" applyBorder="1" applyAlignment="1">
      <alignment horizontal="left" vertical="center"/>
    </xf>
    <xf numFmtId="0" fontId="8" fillId="0" borderId="0" xfId="0" applyFont="1" applyProtection="1">
      <protection locked="0"/>
    </xf>
    <xf numFmtId="0" fontId="10" fillId="0" borderId="0" xfId="0" applyFont="1" applyProtection="1">
      <protection locked="0"/>
    </xf>
    <xf numFmtId="0" fontId="8" fillId="0" borderId="0" xfId="0" applyFont="1" applyAlignment="1" applyProtection="1">
      <alignment vertical="center" wrapText="1"/>
    </xf>
    <xf numFmtId="0" fontId="8" fillId="0" borderId="0" xfId="0" applyFont="1" applyAlignment="1" applyProtection="1">
      <alignment horizontal="left" vertical="center" wrapText="1"/>
    </xf>
    <xf numFmtId="49" fontId="10" fillId="2" borderId="0" xfId="0" applyNumberFormat="1" applyFont="1" applyFill="1" applyBorder="1" applyAlignment="1" applyProtection="1">
      <protection locked="0"/>
    </xf>
    <xf numFmtId="0" fontId="10" fillId="2" borderId="0" xfId="0" applyFont="1" applyFill="1" applyBorder="1" applyProtection="1">
      <protection locked="0"/>
    </xf>
    <xf numFmtId="0" fontId="10" fillId="0" borderId="0" xfId="0" applyFont="1" applyBorder="1" applyProtection="1">
      <protection locked="0"/>
    </xf>
    <xf numFmtId="0" fontId="10" fillId="0" borderId="0" xfId="0" applyFont="1"/>
    <xf numFmtId="0" fontId="7" fillId="0" borderId="0" xfId="0" applyFont="1" applyProtection="1">
      <protection locked="0"/>
    </xf>
    <xf numFmtId="164" fontId="10" fillId="0" borderId="0" xfId="0" applyNumberFormat="1" applyFont="1" applyProtection="1">
      <protection locked="0"/>
    </xf>
    <xf numFmtId="164" fontId="10" fillId="0" borderId="1" xfId="0" applyNumberFormat="1" applyFont="1" applyBorder="1" applyProtection="1">
      <protection locked="0"/>
    </xf>
    <xf numFmtId="9" fontId="10" fillId="0" borderId="0" xfId="0" applyNumberFormat="1" applyFont="1" applyProtection="1">
      <protection locked="0"/>
    </xf>
    <xf numFmtId="0" fontId="10" fillId="0" borderId="0" xfId="0" applyFont="1" applyAlignment="1" applyProtection="1">
      <protection locked="0"/>
    </xf>
    <xf numFmtId="0" fontId="10" fillId="0" borderId="0" xfId="0" applyFont="1" applyAlignment="1" applyProtection="1">
      <alignment horizontal="left"/>
      <protection locked="0"/>
    </xf>
    <xf numFmtId="0" fontId="8" fillId="0" borderId="0" xfId="0" applyFont="1" applyAlignment="1" applyProtection="1">
      <alignment horizontal="right"/>
      <protection locked="0"/>
    </xf>
    <xf numFmtId="164" fontId="8" fillId="0" borderId="0" xfId="0" applyNumberFormat="1" applyFont="1" applyProtection="1">
      <protection locked="0"/>
    </xf>
    <xf numFmtId="0" fontId="8" fillId="0" borderId="0" xfId="0" applyFont="1" applyAlignment="1" applyProtection="1">
      <protection locked="0"/>
    </xf>
    <xf numFmtId="164" fontId="8" fillId="0" borderId="1" xfId="0" applyNumberFormat="1" applyFont="1" applyBorder="1" applyProtection="1">
      <protection locked="0"/>
    </xf>
    <xf numFmtId="49" fontId="10" fillId="2" borderId="1" xfId="0" applyNumberFormat="1" applyFont="1" applyFill="1" applyBorder="1" applyAlignment="1" applyProtection="1">
      <alignment horizontal="left"/>
      <protection locked="0"/>
    </xf>
    <xf numFmtId="0" fontId="8" fillId="0" borderId="0" xfId="0" applyFont="1"/>
    <xf numFmtId="0" fontId="4" fillId="3" borderId="2" xfId="0" applyFont="1" applyFill="1" applyBorder="1" applyAlignment="1">
      <alignment horizontal="left" vertical="top"/>
    </xf>
    <xf numFmtId="0" fontId="10" fillId="0" borderId="5" xfId="0" applyFont="1" applyBorder="1"/>
    <xf numFmtId="0" fontId="10" fillId="0" borderId="0" xfId="0" applyFont="1" applyBorder="1"/>
    <xf numFmtId="0" fontId="4" fillId="3" borderId="11" xfId="0" applyFont="1" applyFill="1" applyBorder="1" applyAlignment="1">
      <alignment horizontal="left" vertical="center"/>
    </xf>
    <xf numFmtId="165" fontId="6" fillId="3" borderId="0" xfId="0" applyNumberFormat="1" applyFont="1" applyFill="1" applyBorder="1" applyAlignment="1">
      <alignment horizontal="right" vertical="distributed"/>
    </xf>
    <xf numFmtId="8" fontId="6" fillId="3" borderId="0" xfId="0" applyNumberFormat="1" applyFont="1" applyFill="1" applyBorder="1" applyAlignment="1">
      <alignment horizontal="right" vertical="distributed"/>
    </xf>
    <xf numFmtId="166" fontId="6" fillId="3" borderId="0" xfId="0" applyNumberFormat="1" applyFont="1" applyFill="1" applyBorder="1" applyAlignment="1">
      <alignment horizontal="right" vertical="distributed"/>
    </xf>
    <xf numFmtId="0" fontId="4" fillId="3" borderId="11" xfId="0" applyFont="1" applyFill="1" applyBorder="1" applyAlignment="1">
      <alignment horizontal="left" vertical="center" wrapText="1"/>
    </xf>
    <xf numFmtId="0" fontId="12" fillId="3" borderId="12" xfId="0" applyFont="1" applyFill="1" applyBorder="1" applyAlignment="1">
      <alignment horizontal="left" vertical="distributed"/>
    </xf>
    <xf numFmtId="8" fontId="6" fillId="3" borderId="1" xfId="0" applyNumberFormat="1" applyFont="1" applyFill="1" applyBorder="1" applyAlignment="1">
      <alignment horizontal="right" vertical="distributed"/>
    </xf>
    <xf numFmtId="10" fontId="6" fillId="3" borderId="1" xfId="0" applyNumberFormat="1" applyFont="1" applyFill="1" applyBorder="1" applyAlignment="1">
      <alignment horizontal="center" vertical="distributed"/>
    </xf>
    <xf numFmtId="0" fontId="6" fillId="3" borderId="14" xfId="0" applyFont="1" applyFill="1" applyBorder="1" applyAlignment="1">
      <alignment horizontal="center" vertical="distributed"/>
    </xf>
    <xf numFmtId="0" fontId="4" fillId="3" borderId="8" xfId="0" applyFont="1" applyFill="1" applyBorder="1" applyAlignment="1">
      <alignment horizontal="left" vertical="center"/>
    </xf>
    <xf numFmtId="0" fontId="4" fillId="3" borderId="6" xfId="0" applyFont="1" applyFill="1" applyBorder="1" applyAlignment="1">
      <alignment horizontal="left" vertical="center"/>
    </xf>
    <xf numFmtId="0" fontId="6" fillId="3" borderId="3"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9" xfId="0" applyFont="1" applyFill="1" applyBorder="1" applyAlignment="1">
      <alignment horizontal="left" vertical="top"/>
    </xf>
    <xf numFmtId="0" fontId="4" fillId="3" borderId="16" xfId="0" applyFont="1" applyFill="1" applyBorder="1" applyAlignment="1">
      <alignment horizontal="left" vertical="top"/>
    </xf>
    <xf numFmtId="0" fontId="4" fillId="3" borderId="7" xfId="0" applyFont="1" applyFill="1" applyBorder="1" applyAlignment="1">
      <alignment horizontal="left" vertical="top"/>
    </xf>
    <xf numFmtId="0" fontId="4" fillId="3" borderId="11" xfId="0" applyFont="1" applyFill="1" applyBorder="1" applyAlignment="1">
      <alignment horizontal="center" vertical="center"/>
    </xf>
    <xf numFmtId="0" fontId="4" fillId="3" borderId="15" xfId="0" applyFont="1" applyFill="1" applyBorder="1" applyAlignment="1">
      <alignment horizontal="center" vertical="top"/>
    </xf>
    <xf numFmtId="0" fontId="4" fillId="3" borderId="4" xfId="0" applyFont="1" applyFill="1" applyBorder="1" applyAlignment="1">
      <alignment horizontal="center" vertical="top"/>
    </xf>
    <xf numFmtId="44" fontId="4" fillId="3" borderId="4" xfId="0" applyNumberFormat="1" applyFont="1" applyFill="1" applyBorder="1" applyAlignment="1">
      <alignment horizontal="center" vertical="top"/>
    </xf>
    <xf numFmtId="0" fontId="4" fillId="3" borderId="8" xfId="0" applyFont="1" applyFill="1" applyBorder="1" applyAlignment="1">
      <alignment horizontal="left" vertical="top"/>
    </xf>
    <xf numFmtId="49" fontId="6" fillId="3" borderId="3" xfId="0" applyNumberFormat="1" applyFont="1" applyFill="1" applyBorder="1" applyAlignment="1">
      <alignment horizontal="left" vertical="top"/>
    </xf>
    <xf numFmtId="49" fontId="12" fillId="3" borderId="12" xfId="0" applyNumberFormat="1" applyFont="1" applyFill="1" applyBorder="1" applyAlignment="1">
      <alignment horizontal="left" vertical="distributed"/>
    </xf>
    <xf numFmtId="0" fontId="9" fillId="3" borderId="0" xfId="0" applyFont="1" applyFill="1" applyBorder="1" applyAlignment="1">
      <alignment horizontal="left" vertical="top"/>
    </xf>
    <xf numFmtId="0" fontId="13" fillId="0" borderId="0" xfId="0" applyFont="1" applyFill="1" applyBorder="1" applyAlignment="1">
      <alignment horizontal="left" vertical="top"/>
    </xf>
    <xf numFmtId="0" fontId="13" fillId="0" borderId="0" xfId="0" applyFont="1" applyFill="1"/>
    <xf numFmtId="0" fontId="14" fillId="0" borderId="0" xfId="0" applyFont="1"/>
    <xf numFmtId="0" fontId="4" fillId="3" borderId="7" xfId="0" applyFont="1" applyFill="1" applyBorder="1" applyAlignment="1">
      <alignment horizontal="center" vertical="top"/>
    </xf>
    <xf numFmtId="44" fontId="4" fillId="3" borderId="7" xfId="0" applyNumberFormat="1" applyFont="1" applyFill="1" applyBorder="1" applyAlignment="1">
      <alignment horizontal="center" vertical="top"/>
    </xf>
    <xf numFmtId="49" fontId="6" fillId="3" borderId="7" xfId="0" applyNumberFormat="1" applyFont="1" applyFill="1" applyBorder="1" applyAlignment="1">
      <alignment horizontal="left" vertical="top"/>
    </xf>
    <xf numFmtId="0" fontId="6" fillId="3" borderId="7" xfId="0" applyFont="1" applyFill="1" applyBorder="1" applyAlignment="1">
      <alignment horizontal="left" vertical="top"/>
    </xf>
    <xf numFmtId="49" fontId="10" fillId="2" borderId="1" xfId="0" applyNumberFormat="1" applyFont="1" applyFill="1" applyBorder="1" applyAlignment="1" applyProtection="1">
      <protection locked="0"/>
    </xf>
    <xf numFmtId="0" fontId="11" fillId="0" borderId="0" xfId="0" applyFont="1" applyProtection="1">
      <protection locked="0"/>
    </xf>
    <xf numFmtId="0" fontId="13" fillId="0" borderId="7" xfId="0" applyFont="1" applyFill="1" applyBorder="1" applyAlignment="1">
      <alignment horizontal="left" vertical="top"/>
    </xf>
    <xf numFmtId="0" fontId="4" fillId="3" borderId="2" xfId="0" applyFont="1" applyFill="1" applyBorder="1" applyAlignment="1">
      <alignment horizontal="center" vertical="top"/>
    </xf>
    <xf numFmtId="44" fontId="4" fillId="3" borderId="2" xfId="0" applyNumberFormat="1" applyFont="1" applyFill="1" applyBorder="1" applyAlignment="1">
      <alignment horizontal="center" vertical="top"/>
    </xf>
    <xf numFmtId="0" fontId="6" fillId="3" borderId="17" xfId="0" applyFont="1" applyFill="1" applyBorder="1" applyAlignment="1">
      <alignment horizontal="left" vertical="top"/>
    </xf>
    <xf numFmtId="0" fontId="6" fillId="3" borderId="10" xfId="0" applyFont="1" applyFill="1" applyBorder="1" applyAlignment="1">
      <alignment horizontal="left" vertical="top"/>
    </xf>
    <xf numFmtId="0" fontId="4" fillId="3" borderId="10" xfId="0" applyFont="1" applyFill="1" applyBorder="1" applyAlignment="1">
      <alignment horizontal="left" vertical="top"/>
    </xf>
    <xf numFmtId="49" fontId="6" fillId="3" borderId="8" xfId="0" applyNumberFormat="1" applyFont="1" applyFill="1" applyBorder="1" applyAlignment="1">
      <alignment horizontal="left" vertical="top"/>
    </xf>
    <xf numFmtId="0" fontId="4" fillId="3" borderId="9" xfId="0" applyFont="1" applyFill="1" applyBorder="1" applyAlignment="1">
      <alignment horizontal="center" vertical="top"/>
    </xf>
    <xf numFmtId="0" fontId="4" fillId="3" borderId="18" xfId="0" applyFont="1" applyFill="1" applyBorder="1" applyAlignment="1">
      <alignment horizontal="left" vertical="top"/>
    </xf>
    <xf numFmtId="0" fontId="12" fillId="3" borderId="13" xfId="0" applyFont="1" applyFill="1" applyBorder="1" applyAlignment="1">
      <alignment horizontal="left" vertical="distributed"/>
    </xf>
    <xf numFmtId="0" fontId="12" fillId="3" borderId="1" xfId="0" applyFont="1" applyFill="1" applyBorder="1" applyAlignment="1">
      <alignment horizontal="left" vertical="distributed"/>
    </xf>
    <xf numFmtId="0" fontId="4" fillId="3" borderId="17"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5" xfId="0" applyFont="1" applyFill="1" applyBorder="1" applyAlignment="1">
      <alignment horizontal="left" vertical="top" wrapText="1"/>
    </xf>
    <xf numFmtId="49" fontId="10" fillId="2" borderId="1" xfId="0" applyNumberFormat="1" applyFont="1" applyFill="1" applyBorder="1" applyAlignment="1" applyProtection="1">
      <alignment horizontal="left"/>
      <protection locked="0"/>
    </xf>
    <xf numFmtId="0" fontId="5" fillId="0" borderId="0" xfId="0" applyFont="1" applyFill="1" applyBorder="1" applyAlignment="1">
      <alignment horizontal="left" vertical="top"/>
    </xf>
    <xf numFmtId="0" fontId="12" fillId="3" borderId="8" xfId="0" applyFont="1" applyFill="1" applyBorder="1" applyAlignment="1">
      <alignment horizontal="left" vertical="distributed"/>
    </xf>
    <xf numFmtId="0" fontId="12" fillId="3" borderId="5" xfId="0" applyFont="1" applyFill="1" applyBorder="1" applyAlignment="1">
      <alignment horizontal="left" vertical="distributed"/>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12" fillId="3" borderId="3" xfId="0" applyFont="1" applyFill="1" applyBorder="1" applyAlignment="1">
      <alignment horizontal="left" vertical="distributed"/>
    </xf>
    <xf numFmtId="0" fontId="12" fillId="3" borderId="0" xfId="0" applyFont="1" applyFill="1" applyBorder="1" applyAlignment="1">
      <alignment horizontal="left" vertical="distributed"/>
    </xf>
    <xf numFmtId="0" fontId="3" fillId="0" borderId="0" xfId="0" applyFont="1" applyAlignment="1" applyProtection="1">
      <alignment horizontal="left" vertical="center" wrapText="1"/>
    </xf>
    <xf numFmtId="0" fontId="11" fillId="0" borderId="0" xfId="0" applyFont="1" applyAlignment="1" applyProtection="1">
      <alignment horizontal="left" vertical="center" wrapText="1"/>
    </xf>
    <xf numFmtId="164" fontId="10" fillId="0" borderId="0" xfId="0" applyNumberFormat="1" applyFont="1" applyAlignment="1" applyProtection="1">
      <alignment horizontal="center"/>
      <protection locked="0"/>
    </xf>
  </cellXfs>
  <cellStyles count="3">
    <cellStyle name="Euro" xfId="1"/>
    <cellStyle name="Euro 2" xfId="2"/>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50800</xdr:colOff>
      <xdr:row>1</xdr:row>
      <xdr:rowOff>406400</xdr:rowOff>
    </xdr:from>
    <xdr:to>
      <xdr:col>11</xdr:col>
      <xdr:colOff>1456267</xdr:colOff>
      <xdr:row>4</xdr:row>
      <xdr:rowOff>118533</xdr:rowOff>
    </xdr:to>
    <xdr:sp macro="" textlink="">
      <xdr:nvSpPr>
        <xdr:cNvPr id="2" name="Textfeld 1"/>
        <xdr:cNvSpPr txBox="1"/>
      </xdr:nvSpPr>
      <xdr:spPr>
        <a:xfrm>
          <a:off x="3937000" y="626533"/>
          <a:ext cx="4859867" cy="74506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Hinweis: Die Excelliste kann vom Bieter gerne zur schnelleren</a:t>
          </a:r>
          <a:r>
            <a:rPr lang="de-DE" sz="1100" baseline="0"/>
            <a:t> Bearbeitung verwendet werden. Der AG übernimmt keine Verantwortung für darin evtl. enthaltene Formelfehler. Bei Unstimmigkeiten gilt die im Verfahren angegebene PDF Version dieses Dokumentes.</a:t>
          </a:r>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9"/>
  <sheetViews>
    <sheetView tabSelected="1" zoomScale="90" zoomScaleNormal="90" zoomScaleSheetLayoutView="55" workbookViewId="0">
      <selection activeCell="P6" sqref="P6"/>
    </sheetView>
  </sheetViews>
  <sheetFormatPr baseColWidth="10" defaultColWidth="11.44140625" defaultRowHeight="13.2" outlineLevelRow="3" x14ac:dyDescent="0.25"/>
  <cols>
    <col min="1" max="1" width="13.33203125" style="3" customWidth="1"/>
    <col min="2" max="2" width="7.33203125" style="3" customWidth="1"/>
    <col min="3" max="3" width="11.6640625" style="3" bestFit="1" customWidth="1"/>
    <col min="4" max="4" width="5" style="3" customWidth="1"/>
    <col min="5" max="5" width="8.33203125" style="3" bestFit="1" customWidth="1"/>
    <col min="6" max="6" width="10.88671875" style="3" customWidth="1"/>
    <col min="7" max="7" width="9.33203125" style="3" customWidth="1"/>
    <col min="8" max="8" width="8.6640625" style="3" customWidth="1"/>
    <col min="9" max="9" width="9.33203125" style="3" customWidth="1"/>
    <col min="10" max="10" width="8.33203125" style="3" customWidth="1"/>
    <col min="11" max="11" width="14.5546875" style="3" customWidth="1"/>
    <col min="12" max="12" width="21.5546875" style="3" customWidth="1"/>
    <col min="13" max="13" width="3.5546875" style="3" hidden="1" customWidth="1"/>
    <col min="14" max="14" width="5.109375" style="3" hidden="1" customWidth="1"/>
    <col min="15" max="17" width="11.44140625" style="3"/>
    <col min="18" max="18" width="9.6640625" style="3" customWidth="1"/>
    <col min="19" max="16384" width="11.44140625" style="3"/>
  </cols>
  <sheetData>
    <row r="1" spans="1:13" ht="17.399999999999999" x14ac:dyDescent="0.3">
      <c r="A1" s="60" t="s">
        <v>8</v>
      </c>
    </row>
    <row r="2" spans="1:13" ht="36" customHeight="1" x14ac:dyDescent="0.25">
      <c r="A2" s="86" t="s">
        <v>9</v>
      </c>
      <c r="B2" s="86"/>
      <c r="C2" s="86"/>
      <c r="D2" s="86"/>
      <c r="E2" s="86"/>
      <c r="F2" s="86"/>
      <c r="G2" s="86"/>
      <c r="H2" s="86"/>
      <c r="I2" s="86"/>
      <c r="J2" s="86"/>
      <c r="K2" s="86"/>
      <c r="L2" s="86"/>
      <c r="M2" s="4"/>
    </row>
    <row r="3" spans="1:13" ht="32.25" customHeight="1" x14ac:dyDescent="0.25">
      <c r="A3" s="85" t="s">
        <v>10</v>
      </c>
      <c r="B3" s="85"/>
      <c r="C3" s="85"/>
      <c r="D3" s="85"/>
      <c r="E3" s="85"/>
      <c r="F3" s="85"/>
      <c r="G3" s="5"/>
      <c r="H3" s="5"/>
      <c r="I3" s="5"/>
      <c r="J3" s="5"/>
      <c r="K3" s="5"/>
      <c r="L3" s="5"/>
      <c r="M3" s="5"/>
    </row>
    <row r="4" spans="1:13" x14ac:dyDescent="0.25">
      <c r="A4" s="5"/>
      <c r="B4" s="5"/>
      <c r="C4" s="5"/>
      <c r="D4" s="5"/>
      <c r="E4" s="5"/>
      <c r="F4" s="5"/>
      <c r="G4" s="5"/>
      <c r="H4" s="5"/>
      <c r="I4" s="5"/>
      <c r="J4" s="5"/>
      <c r="K4" s="5"/>
      <c r="L4" s="5"/>
      <c r="M4" s="5"/>
    </row>
    <row r="5" spans="1:13" x14ac:dyDescent="0.25">
      <c r="A5" s="2" t="s">
        <v>0</v>
      </c>
    </row>
    <row r="6" spans="1:13" s="8" customFormat="1" ht="16.5" customHeight="1" x14ac:dyDescent="0.25">
      <c r="A6" s="6"/>
      <c r="B6" s="6"/>
      <c r="C6" s="6"/>
      <c r="D6" s="6"/>
      <c r="E6" s="6"/>
      <c r="F6" s="6"/>
      <c r="G6" s="6"/>
      <c r="H6" s="6"/>
      <c r="I6" s="6"/>
      <c r="J6" s="7"/>
      <c r="K6" s="3"/>
      <c r="L6" s="3"/>
    </row>
    <row r="7" spans="1:13" s="8" customFormat="1" ht="16.5" customHeight="1" x14ac:dyDescent="0.25">
      <c r="A7" s="6"/>
      <c r="B7" s="6"/>
      <c r="C7" s="6"/>
      <c r="D7" s="6"/>
      <c r="E7" s="6"/>
      <c r="F7" s="6"/>
      <c r="G7" s="6"/>
      <c r="H7" s="6"/>
      <c r="I7" s="6"/>
      <c r="J7" s="7"/>
      <c r="K7" s="3"/>
      <c r="L7" s="3"/>
    </row>
    <row r="8" spans="1:13" s="8" customFormat="1" ht="16.5" customHeight="1" x14ac:dyDescent="0.25">
      <c r="A8" s="6"/>
      <c r="B8" s="6"/>
      <c r="C8" s="6"/>
      <c r="D8" s="6"/>
      <c r="E8" s="6"/>
      <c r="F8" s="6"/>
      <c r="G8" s="6"/>
      <c r="H8" s="6"/>
      <c r="I8" s="6"/>
      <c r="J8" s="7"/>
      <c r="K8" s="3"/>
      <c r="L8" s="3"/>
    </row>
    <row r="9" spans="1:13" s="8" customFormat="1" ht="16.5" customHeight="1" x14ac:dyDescent="0.25">
      <c r="A9" s="6"/>
      <c r="B9" s="6"/>
      <c r="C9" s="6"/>
      <c r="D9" s="6"/>
      <c r="E9" s="6"/>
      <c r="F9" s="6"/>
      <c r="G9" s="6"/>
      <c r="H9" s="6"/>
      <c r="I9" s="6"/>
      <c r="J9" s="7"/>
      <c r="K9" s="3"/>
      <c r="L9" s="3"/>
    </row>
    <row r="10" spans="1:13" s="8" customFormat="1" ht="5.4" customHeight="1" x14ac:dyDescent="0.25"/>
    <row r="11" spans="1:13" s="9" customFormat="1" ht="26.4" x14ac:dyDescent="0.25">
      <c r="A11" s="29" t="s">
        <v>78</v>
      </c>
      <c r="B11" s="25" t="s">
        <v>79</v>
      </c>
      <c r="C11" s="25"/>
      <c r="D11" s="25"/>
      <c r="E11" s="25"/>
      <c r="F11" s="25"/>
      <c r="G11" s="25"/>
      <c r="H11" s="25"/>
      <c r="I11" s="44" t="s">
        <v>80</v>
      </c>
      <c r="J11" s="44" t="s">
        <v>81</v>
      </c>
      <c r="K11" s="44" t="s">
        <v>82</v>
      </c>
      <c r="L11" s="44" t="s">
        <v>83</v>
      </c>
    </row>
    <row r="12" spans="1:13" s="9" customFormat="1" x14ac:dyDescent="0.25">
      <c r="A12" s="34"/>
      <c r="B12" s="1"/>
      <c r="C12" s="1"/>
      <c r="D12" s="1"/>
      <c r="E12" s="1"/>
      <c r="F12" s="1"/>
      <c r="G12" s="1"/>
      <c r="H12" s="1"/>
      <c r="I12" s="1"/>
      <c r="J12" s="1"/>
      <c r="K12" s="1"/>
      <c r="L12" s="35"/>
    </row>
    <row r="13" spans="1:13" s="21" customFormat="1" ht="38.25" customHeight="1" outlineLevel="1" x14ac:dyDescent="0.25">
      <c r="A13" s="30" t="s">
        <v>84</v>
      </c>
      <c r="B13" s="83" t="s">
        <v>11</v>
      </c>
      <c r="C13" s="84"/>
      <c r="D13" s="84"/>
      <c r="E13" s="84"/>
      <c r="F13" s="26"/>
      <c r="G13" s="27"/>
      <c r="H13" s="28"/>
      <c r="I13" s="31"/>
      <c r="J13" s="31"/>
      <c r="K13" s="32"/>
      <c r="L13" s="33"/>
    </row>
    <row r="14" spans="1:13" s="9" customFormat="1" outlineLevel="2" x14ac:dyDescent="0.25">
      <c r="A14" s="36" t="s">
        <v>12</v>
      </c>
      <c r="B14" s="37" t="s">
        <v>85</v>
      </c>
      <c r="C14" s="38"/>
      <c r="D14" s="39"/>
      <c r="E14" s="39"/>
      <c r="F14" s="39"/>
      <c r="G14" s="39"/>
      <c r="H14" s="40"/>
      <c r="I14" s="45">
        <v>1</v>
      </c>
      <c r="J14" s="46" t="s">
        <v>87</v>
      </c>
      <c r="K14" s="47"/>
      <c r="L14" s="47">
        <f>SUM(K14*I14)</f>
        <v>0</v>
      </c>
    </row>
    <row r="15" spans="1:13" s="9" customFormat="1" ht="174.75" customHeight="1" outlineLevel="3" x14ac:dyDescent="0.25">
      <c r="A15" s="48"/>
      <c r="B15" s="74" t="s">
        <v>86</v>
      </c>
      <c r="C15" s="75"/>
      <c r="D15" s="75"/>
      <c r="E15" s="75"/>
      <c r="F15" s="75"/>
      <c r="G15" s="75"/>
      <c r="H15" s="40"/>
      <c r="I15" s="40"/>
      <c r="J15" s="22"/>
      <c r="K15" s="22"/>
      <c r="L15" s="22"/>
      <c r="M15" s="23"/>
    </row>
    <row r="16" spans="1:13" s="9" customFormat="1" outlineLevel="2" x14ac:dyDescent="0.25">
      <c r="A16" s="49" t="s">
        <v>13</v>
      </c>
      <c r="B16" s="37" t="s">
        <v>88</v>
      </c>
      <c r="C16" s="38"/>
      <c r="D16" s="39"/>
      <c r="E16" s="39"/>
      <c r="F16" s="39"/>
      <c r="G16" s="39"/>
      <c r="H16" s="40"/>
      <c r="I16" s="45">
        <v>1</v>
      </c>
      <c r="J16" s="46" t="s">
        <v>87</v>
      </c>
      <c r="K16" s="47"/>
      <c r="L16" s="47">
        <f>SUM(K16*I16)</f>
        <v>0</v>
      </c>
    </row>
    <row r="17" spans="1:13" s="9" customFormat="1" ht="69" customHeight="1" outlineLevel="3" x14ac:dyDescent="0.25">
      <c r="A17" s="48"/>
      <c r="B17" s="74" t="s">
        <v>181</v>
      </c>
      <c r="C17" s="75"/>
      <c r="D17" s="75"/>
      <c r="E17" s="75"/>
      <c r="F17" s="75"/>
      <c r="G17" s="75"/>
      <c r="H17" s="40"/>
      <c r="I17" s="41"/>
      <c r="J17" s="22"/>
      <c r="K17" s="22"/>
      <c r="L17" s="22"/>
      <c r="M17" s="23"/>
    </row>
    <row r="18" spans="1:13" s="9" customFormat="1" outlineLevel="2" x14ac:dyDescent="0.25">
      <c r="A18" s="49" t="s">
        <v>14</v>
      </c>
      <c r="B18" s="37" t="s">
        <v>89</v>
      </c>
      <c r="C18" s="38"/>
      <c r="D18" s="39"/>
      <c r="E18" s="39"/>
      <c r="F18" s="39"/>
      <c r="G18" s="39"/>
      <c r="H18" s="40"/>
      <c r="I18" s="45">
        <v>1</v>
      </c>
      <c r="J18" s="46" t="s">
        <v>87</v>
      </c>
      <c r="K18" s="47"/>
      <c r="L18" s="47">
        <f>SUM(K18*I18)</f>
        <v>0</v>
      </c>
    </row>
    <row r="19" spans="1:13" s="9" customFormat="1" ht="81.75" customHeight="1" outlineLevel="3" x14ac:dyDescent="0.25">
      <c r="A19" s="48"/>
      <c r="B19" s="74" t="s">
        <v>182</v>
      </c>
      <c r="C19" s="75"/>
      <c r="D19" s="75"/>
      <c r="E19" s="75"/>
      <c r="F19" s="75"/>
      <c r="G19" s="75"/>
      <c r="H19" s="40"/>
      <c r="I19" s="41"/>
      <c r="J19" s="22"/>
      <c r="K19" s="22"/>
      <c r="L19" s="22"/>
      <c r="M19" s="23"/>
    </row>
    <row r="20" spans="1:13" s="9" customFormat="1" outlineLevel="2" x14ac:dyDescent="0.25">
      <c r="A20" s="49" t="s">
        <v>15</v>
      </c>
      <c r="B20" s="37" t="s">
        <v>90</v>
      </c>
      <c r="C20" s="38"/>
      <c r="D20" s="39"/>
      <c r="E20" s="39"/>
      <c r="F20" s="39"/>
      <c r="G20" s="39"/>
      <c r="H20" s="40"/>
      <c r="I20" s="45">
        <v>1</v>
      </c>
      <c r="J20" s="46" t="s">
        <v>87</v>
      </c>
      <c r="K20" s="47"/>
      <c r="L20" s="47">
        <f>SUM(K20*I20)</f>
        <v>0</v>
      </c>
    </row>
    <row r="21" spans="1:13" s="9" customFormat="1" ht="41.25" customHeight="1" outlineLevel="3" x14ac:dyDescent="0.25">
      <c r="A21" s="48"/>
      <c r="B21" s="74" t="s">
        <v>91</v>
      </c>
      <c r="C21" s="75"/>
      <c r="D21" s="75"/>
      <c r="E21" s="75"/>
      <c r="F21" s="75"/>
      <c r="G21" s="75"/>
      <c r="H21" s="40"/>
      <c r="I21" s="41"/>
      <c r="J21" s="22"/>
      <c r="K21" s="22"/>
      <c r="L21" s="22"/>
      <c r="M21" s="23"/>
    </row>
    <row r="22" spans="1:13" s="9" customFormat="1" outlineLevel="2" x14ac:dyDescent="0.25">
      <c r="A22" s="49" t="s">
        <v>16</v>
      </c>
      <c r="B22" s="37" t="s">
        <v>92</v>
      </c>
      <c r="C22" s="38"/>
      <c r="D22" s="39"/>
      <c r="E22" s="39"/>
      <c r="F22" s="39"/>
      <c r="G22" s="39"/>
      <c r="H22" s="40"/>
      <c r="I22" s="45">
        <v>1</v>
      </c>
      <c r="J22" s="46" t="s">
        <v>87</v>
      </c>
      <c r="K22" s="47"/>
      <c r="L22" s="47">
        <f>SUM(K22*I22)</f>
        <v>0</v>
      </c>
    </row>
    <row r="23" spans="1:13" s="9" customFormat="1" ht="50.25" customHeight="1" outlineLevel="3" x14ac:dyDescent="0.25">
      <c r="A23" s="48"/>
      <c r="B23" s="74" t="s">
        <v>216</v>
      </c>
      <c r="C23" s="75"/>
      <c r="D23" s="75"/>
      <c r="E23" s="75"/>
      <c r="F23" s="75"/>
      <c r="G23" s="75"/>
      <c r="H23" s="40"/>
      <c r="I23" s="41"/>
      <c r="J23" s="22"/>
      <c r="K23" s="22"/>
      <c r="L23" s="22"/>
      <c r="M23" s="23"/>
    </row>
    <row r="24" spans="1:13" s="21" customFormat="1" ht="38.25" customHeight="1" outlineLevel="1" x14ac:dyDescent="0.25">
      <c r="A24" s="50" t="s">
        <v>17</v>
      </c>
      <c r="B24" s="83" t="s">
        <v>93</v>
      </c>
      <c r="C24" s="84"/>
      <c r="D24" s="84"/>
      <c r="E24" s="84"/>
      <c r="F24" s="26"/>
      <c r="G24" s="27"/>
      <c r="H24" s="28"/>
      <c r="I24" s="31"/>
      <c r="J24" s="31"/>
      <c r="K24" s="32"/>
      <c r="L24" s="33"/>
    </row>
    <row r="25" spans="1:13" s="9" customFormat="1" outlineLevel="2" x14ac:dyDescent="0.25">
      <c r="A25" s="49" t="s">
        <v>18</v>
      </c>
      <c r="B25" s="37" t="s">
        <v>94</v>
      </c>
      <c r="C25" s="38"/>
      <c r="D25" s="39"/>
      <c r="E25" s="39"/>
      <c r="F25" s="39"/>
      <c r="G25" s="39"/>
      <c r="H25" s="40"/>
      <c r="I25" s="45">
        <v>1</v>
      </c>
      <c r="J25" s="46" t="s">
        <v>87</v>
      </c>
      <c r="K25" s="47"/>
      <c r="L25" s="47">
        <f>SUM(K25*I25)</f>
        <v>0</v>
      </c>
    </row>
    <row r="26" spans="1:13" s="9" customFormat="1" ht="40.5" customHeight="1" outlineLevel="3" x14ac:dyDescent="0.25">
      <c r="A26" s="48"/>
      <c r="B26" s="74" t="s">
        <v>95</v>
      </c>
      <c r="C26" s="75"/>
      <c r="D26" s="75"/>
      <c r="E26" s="75"/>
      <c r="F26" s="75"/>
      <c r="G26" s="75"/>
      <c r="H26" s="40"/>
      <c r="I26" s="40"/>
      <c r="J26" s="22"/>
      <c r="K26" s="22"/>
      <c r="L26" s="22"/>
      <c r="M26" s="23"/>
    </row>
    <row r="27" spans="1:13" s="9" customFormat="1" outlineLevel="2" x14ac:dyDescent="0.25">
      <c r="A27" s="49" t="s">
        <v>19</v>
      </c>
      <c r="B27" s="37" t="s">
        <v>96</v>
      </c>
      <c r="C27" s="38"/>
      <c r="D27" s="39"/>
      <c r="E27" s="39"/>
      <c r="F27" s="39"/>
      <c r="G27" s="39"/>
      <c r="H27" s="40"/>
      <c r="I27" s="45">
        <v>44</v>
      </c>
      <c r="J27" s="46" t="s">
        <v>174</v>
      </c>
      <c r="K27" s="47"/>
      <c r="L27" s="47">
        <f>SUM(K27*I27)</f>
        <v>0</v>
      </c>
    </row>
    <row r="28" spans="1:13" s="9" customFormat="1" ht="52.5" customHeight="1" outlineLevel="3" x14ac:dyDescent="0.25">
      <c r="A28" s="48"/>
      <c r="B28" s="74" t="s">
        <v>97</v>
      </c>
      <c r="C28" s="75"/>
      <c r="D28" s="75"/>
      <c r="E28" s="75"/>
      <c r="F28" s="75"/>
      <c r="G28" s="75"/>
      <c r="H28" s="40"/>
      <c r="I28" s="41"/>
      <c r="J28" s="22"/>
      <c r="K28" s="22"/>
      <c r="L28" s="22"/>
      <c r="M28" s="23"/>
    </row>
    <row r="29" spans="1:13" s="9" customFormat="1" outlineLevel="2" x14ac:dyDescent="0.25">
      <c r="A29" s="49" t="s">
        <v>20</v>
      </c>
      <c r="B29" s="37" t="s">
        <v>98</v>
      </c>
      <c r="C29" s="38"/>
      <c r="D29" s="39"/>
      <c r="E29" s="39"/>
      <c r="F29" s="39"/>
      <c r="G29" s="39"/>
      <c r="H29" s="40"/>
      <c r="I29" s="45">
        <v>13</v>
      </c>
      <c r="J29" s="46" t="s">
        <v>100</v>
      </c>
      <c r="K29" s="47"/>
      <c r="L29" s="47">
        <f>SUM(K29*I29)</f>
        <v>0</v>
      </c>
    </row>
    <row r="30" spans="1:13" s="9" customFormat="1" ht="29.25" customHeight="1" outlineLevel="3" x14ac:dyDescent="0.25">
      <c r="A30" s="48"/>
      <c r="B30" s="74" t="s">
        <v>99</v>
      </c>
      <c r="C30" s="75"/>
      <c r="D30" s="75"/>
      <c r="E30" s="75"/>
      <c r="F30" s="75"/>
      <c r="G30" s="75"/>
      <c r="H30" s="40"/>
      <c r="I30" s="41"/>
      <c r="J30" s="22"/>
      <c r="K30" s="22"/>
      <c r="L30" s="22"/>
      <c r="M30" s="23"/>
    </row>
    <row r="31" spans="1:13" s="9" customFormat="1" outlineLevel="2" x14ac:dyDescent="0.25">
      <c r="A31" s="49" t="s">
        <v>21</v>
      </c>
      <c r="B31" s="37" t="s">
        <v>101</v>
      </c>
      <c r="C31" s="38"/>
      <c r="D31" s="39"/>
      <c r="E31" s="39"/>
      <c r="F31" s="39"/>
      <c r="G31" s="39"/>
      <c r="H31" s="40"/>
      <c r="I31" s="45">
        <v>20</v>
      </c>
      <c r="J31" s="46" t="s">
        <v>174</v>
      </c>
      <c r="K31" s="47"/>
      <c r="L31" s="47">
        <f>SUM(K31*I31)</f>
        <v>0</v>
      </c>
    </row>
    <row r="32" spans="1:13" s="9" customFormat="1" ht="41.25" customHeight="1" outlineLevel="3" x14ac:dyDescent="0.25">
      <c r="A32" s="48"/>
      <c r="B32" s="74" t="s">
        <v>102</v>
      </c>
      <c r="C32" s="75"/>
      <c r="D32" s="75"/>
      <c r="E32" s="75"/>
      <c r="F32" s="75"/>
      <c r="G32" s="75"/>
      <c r="H32" s="40"/>
      <c r="I32" s="41"/>
      <c r="J32" s="22"/>
      <c r="K32" s="22"/>
      <c r="L32" s="22"/>
      <c r="M32" s="23"/>
    </row>
    <row r="33" spans="1:13" s="9" customFormat="1" outlineLevel="2" x14ac:dyDescent="0.25">
      <c r="A33" s="49" t="s">
        <v>22</v>
      </c>
      <c r="B33" s="37" t="s">
        <v>103</v>
      </c>
      <c r="C33" s="38"/>
      <c r="D33" s="39"/>
      <c r="E33" s="39"/>
      <c r="F33" s="39"/>
      <c r="G33" s="39"/>
      <c r="H33" s="40"/>
      <c r="I33" s="45">
        <v>5</v>
      </c>
      <c r="J33" s="46" t="s">
        <v>174</v>
      </c>
      <c r="K33" s="47"/>
      <c r="L33" s="47">
        <f>SUM(K33*I33)</f>
        <v>0</v>
      </c>
    </row>
    <row r="34" spans="1:13" s="9" customFormat="1" ht="41.25" customHeight="1" outlineLevel="3" x14ac:dyDescent="0.25">
      <c r="A34" s="48"/>
      <c r="B34" s="74" t="s">
        <v>102</v>
      </c>
      <c r="C34" s="75"/>
      <c r="D34" s="75"/>
      <c r="E34" s="75"/>
      <c r="F34" s="75"/>
      <c r="G34" s="75"/>
      <c r="H34" s="40"/>
      <c r="I34" s="41"/>
      <c r="J34" s="22"/>
      <c r="K34" s="22"/>
      <c r="L34" s="22"/>
      <c r="M34" s="23"/>
    </row>
    <row r="35" spans="1:13" s="9" customFormat="1" outlineLevel="2" x14ac:dyDescent="0.25">
      <c r="A35" s="49" t="s">
        <v>23</v>
      </c>
      <c r="B35" s="37" t="s">
        <v>104</v>
      </c>
      <c r="C35" s="38"/>
      <c r="D35" s="39"/>
      <c r="E35" s="39"/>
      <c r="F35" s="39"/>
      <c r="G35" s="39"/>
      <c r="H35" s="40"/>
      <c r="I35" s="45">
        <v>44</v>
      </c>
      <c r="J35" s="46" t="s">
        <v>174</v>
      </c>
      <c r="K35" s="47"/>
      <c r="L35" s="47">
        <f>SUM(K35*I35)</f>
        <v>0</v>
      </c>
    </row>
    <row r="36" spans="1:13" s="9" customFormat="1" ht="33.75" customHeight="1" outlineLevel="3" x14ac:dyDescent="0.25">
      <c r="A36" s="48"/>
      <c r="B36" s="74" t="s">
        <v>105</v>
      </c>
      <c r="C36" s="75"/>
      <c r="D36" s="75"/>
      <c r="E36" s="75"/>
      <c r="F36" s="75"/>
      <c r="G36" s="75"/>
      <c r="H36" s="40"/>
      <c r="I36" s="41"/>
      <c r="J36" s="22"/>
      <c r="K36" s="22"/>
      <c r="L36" s="22"/>
      <c r="M36" s="23"/>
    </row>
    <row r="37" spans="1:13" s="9" customFormat="1" ht="27" customHeight="1" outlineLevel="2" x14ac:dyDescent="0.25">
      <c r="A37" s="49" t="s">
        <v>24</v>
      </c>
      <c r="B37" s="80" t="s">
        <v>106</v>
      </c>
      <c r="C37" s="81"/>
      <c r="D37" s="81"/>
      <c r="E37" s="81"/>
      <c r="F37" s="81"/>
      <c r="G37" s="81"/>
      <c r="H37" s="82"/>
      <c r="I37" s="45">
        <v>1</v>
      </c>
      <c r="J37" s="46" t="s">
        <v>87</v>
      </c>
      <c r="K37" s="47"/>
      <c r="L37" s="47">
        <f>SUM(K37*I37)</f>
        <v>0</v>
      </c>
    </row>
    <row r="38" spans="1:13" s="9" customFormat="1" ht="54" customHeight="1" outlineLevel="3" x14ac:dyDescent="0.25">
      <c r="A38" s="48"/>
      <c r="B38" s="74" t="s">
        <v>217</v>
      </c>
      <c r="C38" s="75"/>
      <c r="D38" s="75"/>
      <c r="E38" s="75"/>
      <c r="F38" s="75"/>
      <c r="G38" s="75"/>
      <c r="H38" s="40"/>
      <c r="I38" s="40"/>
      <c r="J38" s="22"/>
      <c r="K38" s="22"/>
      <c r="L38" s="22"/>
      <c r="M38" s="23"/>
    </row>
    <row r="39" spans="1:13" s="9" customFormat="1" outlineLevel="2" x14ac:dyDescent="0.25">
      <c r="A39" s="49" t="s">
        <v>25</v>
      </c>
      <c r="B39" s="37" t="s">
        <v>183</v>
      </c>
      <c r="C39" s="38"/>
      <c r="D39" s="39"/>
      <c r="E39" s="39"/>
      <c r="F39" s="39"/>
      <c r="G39" s="39"/>
      <c r="H39" s="40"/>
      <c r="I39" s="45">
        <v>1</v>
      </c>
      <c r="J39" s="46" t="s">
        <v>87</v>
      </c>
      <c r="K39" s="47"/>
      <c r="L39" s="47">
        <f>SUM(K39*I39)</f>
        <v>0</v>
      </c>
    </row>
    <row r="40" spans="1:13" s="9" customFormat="1" ht="25.5" customHeight="1" outlineLevel="3" x14ac:dyDescent="0.25">
      <c r="A40" s="48"/>
      <c r="B40" s="74" t="s">
        <v>107</v>
      </c>
      <c r="C40" s="75"/>
      <c r="D40" s="75"/>
      <c r="E40" s="75"/>
      <c r="F40" s="75"/>
      <c r="G40" s="75"/>
      <c r="H40" s="40"/>
      <c r="I40" s="41"/>
      <c r="J40" s="22"/>
      <c r="K40" s="22"/>
      <c r="L40" s="22"/>
      <c r="M40" s="23"/>
    </row>
    <row r="41" spans="1:13" s="9" customFormat="1" outlineLevel="2" x14ac:dyDescent="0.25">
      <c r="A41" s="49" t="s">
        <v>26</v>
      </c>
      <c r="B41" s="37" t="s">
        <v>185</v>
      </c>
      <c r="C41" s="38"/>
      <c r="D41" s="39"/>
      <c r="E41" s="39"/>
      <c r="F41" s="39"/>
      <c r="G41" s="39"/>
      <c r="H41" s="40"/>
      <c r="I41" s="45">
        <v>23</v>
      </c>
      <c r="J41" s="46" t="s">
        <v>174</v>
      </c>
      <c r="K41" s="47"/>
      <c r="L41" s="47">
        <f>SUM(K41*I41)</f>
        <v>0</v>
      </c>
    </row>
    <row r="42" spans="1:13" s="9" customFormat="1" ht="15" customHeight="1" outlineLevel="3" x14ac:dyDescent="0.25">
      <c r="A42" s="48"/>
      <c r="B42" s="74" t="s">
        <v>184</v>
      </c>
      <c r="C42" s="75"/>
      <c r="D42" s="75"/>
      <c r="E42" s="75"/>
      <c r="F42" s="75"/>
      <c r="G42" s="75"/>
      <c r="H42" s="40"/>
      <c r="I42" s="41"/>
      <c r="J42" s="22"/>
      <c r="K42" s="22"/>
      <c r="L42" s="22"/>
      <c r="M42" s="23"/>
    </row>
    <row r="43" spans="1:13" s="9" customFormat="1" outlineLevel="2" x14ac:dyDescent="0.25">
      <c r="A43" s="49" t="s">
        <v>27</v>
      </c>
      <c r="B43" s="37" t="s">
        <v>186</v>
      </c>
      <c r="C43" s="38"/>
      <c r="D43" s="39"/>
      <c r="E43" s="39"/>
      <c r="F43" s="39"/>
      <c r="G43" s="39"/>
      <c r="H43" s="40"/>
      <c r="I43" s="45">
        <v>255</v>
      </c>
      <c r="J43" s="46" t="s">
        <v>108</v>
      </c>
      <c r="K43" s="47"/>
      <c r="L43" s="47">
        <f>SUM(K43*I43)</f>
        <v>0</v>
      </c>
    </row>
    <row r="44" spans="1:13" s="9" customFormat="1" ht="128.25" customHeight="1" outlineLevel="3" x14ac:dyDescent="0.25">
      <c r="A44" s="48"/>
      <c r="B44" s="74" t="s">
        <v>187</v>
      </c>
      <c r="C44" s="75"/>
      <c r="D44" s="75"/>
      <c r="E44" s="75"/>
      <c r="F44" s="75"/>
      <c r="G44" s="75"/>
      <c r="H44" s="40"/>
      <c r="I44" s="41"/>
      <c r="J44" s="22"/>
      <c r="K44" s="22"/>
      <c r="L44" s="22"/>
      <c r="M44" s="23"/>
    </row>
    <row r="45" spans="1:13" s="9" customFormat="1" outlineLevel="2" x14ac:dyDescent="0.25">
      <c r="A45" s="49" t="s">
        <v>28</v>
      </c>
      <c r="B45" s="37" t="s">
        <v>188</v>
      </c>
      <c r="C45" s="38"/>
      <c r="D45" s="39"/>
      <c r="E45" s="39"/>
      <c r="F45" s="39"/>
      <c r="G45" s="39"/>
      <c r="H45" s="40"/>
      <c r="I45" s="45">
        <v>10</v>
      </c>
      <c r="J45" s="46" t="s">
        <v>108</v>
      </c>
      <c r="K45" s="47"/>
      <c r="L45" s="47">
        <f>SUM(K45*I45)</f>
        <v>0</v>
      </c>
    </row>
    <row r="46" spans="1:13" s="9" customFormat="1" ht="128.25" customHeight="1" outlineLevel="3" x14ac:dyDescent="0.25">
      <c r="A46" s="48"/>
      <c r="B46" s="74" t="s">
        <v>189</v>
      </c>
      <c r="C46" s="75"/>
      <c r="D46" s="75"/>
      <c r="E46" s="75"/>
      <c r="F46" s="75"/>
      <c r="G46" s="75"/>
      <c r="H46" s="40"/>
      <c r="I46" s="41"/>
      <c r="J46" s="22"/>
      <c r="K46" s="22"/>
      <c r="L46" s="22"/>
      <c r="M46" s="23"/>
    </row>
    <row r="47" spans="1:13" s="9" customFormat="1" outlineLevel="2" x14ac:dyDescent="0.25">
      <c r="A47" s="49" t="s">
        <v>29</v>
      </c>
      <c r="B47" s="37" t="s">
        <v>190</v>
      </c>
      <c r="C47" s="38"/>
      <c r="D47" s="39"/>
      <c r="E47" s="39"/>
      <c r="F47" s="39"/>
      <c r="G47" s="39"/>
      <c r="H47" s="40"/>
      <c r="I47" s="45">
        <v>1</v>
      </c>
      <c r="J47" s="46" t="s">
        <v>87</v>
      </c>
      <c r="K47" s="47"/>
      <c r="L47" s="47">
        <f t="shared" ref="L47" si="0">SUM(K47*I47)</f>
        <v>0</v>
      </c>
    </row>
    <row r="48" spans="1:13" s="9" customFormat="1" ht="55.5" customHeight="1" outlineLevel="3" x14ac:dyDescent="0.25">
      <c r="A48" s="48"/>
      <c r="B48" s="74" t="s">
        <v>109</v>
      </c>
      <c r="C48" s="75"/>
      <c r="D48" s="75"/>
      <c r="E48" s="75"/>
      <c r="F48" s="75"/>
      <c r="G48" s="75"/>
      <c r="H48" s="40"/>
      <c r="I48" s="41"/>
      <c r="J48" s="22"/>
      <c r="K48" s="22"/>
      <c r="L48" s="22"/>
      <c r="M48" s="23"/>
    </row>
    <row r="49" spans="1:13" s="9" customFormat="1" outlineLevel="2" x14ac:dyDescent="0.25">
      <c r="A49" s="49" t="s">
        <v>30</v>
      </c>
      <c r="B49" s="37" t="s">
        <v>191</v>
      </c>
      <c r="C49" s="38"/>
      <c r="D49" s="39"/>
      <c r="E49" s="39"/>
      <c r="F49" s="39"/>
      <c r="G49" s="39"/>
      <c r="H49" s="40"/>
      <c r="I49" s="45">
        <v>19</v>
      </c>
      <c r="J49" s="46" t="s">
        <v>174</v>
      </c>
      <c r="K49" s="47"/>
      <c r="L49" s="47">
        <f t="shared" ref="L49" si="1">SUM(K49*I49)</f>
        <v>0</v>
      </c>
    </row>
    <row r="50" spans="1:13" s="9" customFormat="1" ht="18.75" customHeight="1" outlineLevel="3" x14ac:dyDescent="0.25">
      <c r="A50" s="48"/>
      <c r="B50" s="74" t="s">
        <v>175</v>
      </c>
      <c r="C50" s="75"/>
      <c r="D50" s="75"/>
      <c r="E50" s="75"/>
      <c r="F50" s="75"/>
      <c r="G50" s="75"/>
      <c r="H50" s="40"/>
      <c r="I50" s="41"/>
      <c r="J50" s="22"/>
      <c r="K50" s="22"/>
      <c r="L50" s="22"/>
      <c r="M50" s="23"/>
    </row>
    <row r="51" spans="1:13" s="9" customFormat="1" outlineLevel="2" x14ac:dyDescent="0.25">
      <c r="A51" s="49" t="s">
        <v>31</v>
      </c>
      <c r="B51" s="37" t="s">
        <v>192</v>
      </c>
      <c r="C51" s="38"/>
      <c r="D51" s="39"/>
      <c r="E51" s="39"/>
      <c r="F51" s="39"/>
      <c r="G51" s="39"/>
      <c r="H51" s="40"/>
      <c r="I51" s="45">
        <v>235</v>
      </c>
      <c r="J51" s="46" t="s">
        <v>108</v>
      </c>
      <c r="K51" s="47"/>
      <c r="L51" s="47">
        <f t="shared" ref="L51" si="2">SUM(K51*I51)</f>
        <v>0</v>
      </c>
    </row>
    <row r="52" spans="1:13" s="9" customFormat="1" ht="45.75" customHeight="1" outlineLevel="3" x14ac:dyDescent="0.25">
      <c r="A52" s="48"/>
      <c r="B52" s="74" t="s">
        <v>193</v>
      </c>
      <c r="C52" s="75"/>
      <c r="D52" s="75"/>
      <c r="E52" s="75"/>
      <c r="F52" s="75"/>
      <c r="G52" s="75"/>
      <c r="H52" s="40"/>
      <c r="I52" s="41"/>
      <c r="J52" s="22"/>
      <c r="K52" s="22"/>
      <c r="L52" s="22"/>
      <c r="M52" s="23"/>
    </row>
    <row r="53" spans="1:13" s="9" customFormat="1" outlineLevel="2" x14ac:dyDescent="0.25">
      <c r="A53" s="49" t="s">
        <v>32</v>
      </c>
      <c r="B53" s="37" t="s">
        <v>194</v>
      </c>
      <c r="C53" s="38"/>
      <c r="D53" s="39"/>
      <c r="E53" s="39"/>
      <c r="F53" s="39"/>
      <c r="G53" s="39"/>
      <c r="H53" s="40"/>
      <c r="I53" s="45">
        <v>10</v>
      </c>
      <c r="J53" s="46" t="s">
        <v>108</v>
      </c>
      <c r="K53" s="47"/>
      <c r="L53" s="47">
        <f t="shared" ref="L53" si="3">SUM(K53*I53)</f>
        <v>0</v>
      </c>
    </row>
    <row r="54" spans="1:13" s="9" customFormat="1" ht="46.5" customHeight="1" outlineLevel="3" x14ac:dyDescent="0.25">
      <c r="A54" s="48"/>
      <c r="B54" s="74" t="s">
        <v>195</v>
      </c>
      <c r="C54" s="75"/>
      <c r="D54" s="75"/>
      <c r="E54" s="75"/>
      <c r="F54" s="75"/>
      <c r="G54" s="75"/>
      <c r="H54" s="40"/>
      <c r="I54" s="41"/>
      <c r="J54" s="22"/>
      <c r="K54" s="22"/>
      <c r="L54" s="22"/>
      <c r="M54" s="23"/>
    </row>
    <row r="55" spans="1:13" s="9" customFormat="1" outlineLevel="2" x14ac:dyDescent="0.25">
      <c r="A55" s="49" t="s">
        <v>33</v>
      </c>
      <c r="B55" s="37" t="s">
        <v>110</v>
      </c>
      <c r="C55" s="38"/>
      <c r="D55" s="39"/>
      <c r="E55" s="39"/>
      <c r="F55" s="39"/>
      <c r="G55" s="39"/>
      <c r="H55" s="40"/>
      <c r="I55" s="45">
        <v>20</v>
      </c>
      <c r="J55" s="46" t="s">
        <v>174</v>
      </c>
      <c r="K55" s="47"/>
      <c r="L55" s="47">
        <f t="shared" ref="L55" si="4">SUM(K55*I55)</f>
        <v>0</v>
      </c>
    </row>
    <row r="56" spans="1:13" s="9" customFormat="1" ht="28.5" customHeight="1" outlineLevel="3" x14ac:dyDescent="0.25">
      <c r="A56" s="48"/>
      <c r="B56" s="74" t="s">
        <v>111</v>
      </c>
      <c r="C56" s="75"/>
      <c r="D56" s="75"/>
      <c r="E56" s="75"/>
      <c r="F56" s="75"/>
      <c r="G56" s="75"/>
      <c r="H56" s="40"/>
      <c r="I56" s="41"/>
      <c r="J56" s="22"/>
      <c r="K56" s="22"/>
      <c r="L56" s="22"/>
      <c r="M56" s="23"/>
    </row>
    <row r="57" spans="1:13" s="9" customFormat="1" outlineLevel="2" x14ac:dyDescent="0.25">
      <c r="A57" s="49" t="s">
        <v>34</v>
      </c>
      <c r="B57" s="37" t="s">
        <v>112</v>
      </c>
      <c r="C57" s="38"/>
      <c r="D57" s="39"/>
      <c r="E57" s="39"/>
      <c r="F57" s="39"/>
      <c r="G57" s="39"/>
      <c r="H57" s="40"/>
      <c r="I57" s="45">
        <v>22</v>
      </c>
      <c r="J57" s="46" t="s">
        <v>174</v>
      </c>
      <c r="K57" s="47"/>
      <c r="L57" s="47">
        <f t="shared" ref="L57" si="5">SUM(K57*I57)</f>
        <v>0</v>
      </c>
    </row>
    <row r="58" spans="1:13" s="9" customFormat="1" ht="36.75" customHeight="1" outlineLevel="3" x14ac:dyDescent="0.25">
      <c r="A58" s="48"/>
      <c r="B58" s="74" t="s">
        <v>113</v>
      </c>
      <c r="C58" s="75"/>
      <c r="D58" s="75"/>
      <c r="E58" s="75"/>
      <c r="F58" s="75"/>
      <c r="G58" s="75"/>
      <c r="H58" s="40"/>
      <c r="I58" s="41"/>
      <c r="J58" s="22"/>
      <c r="K58" s="22"/>
      <c r="L58" s="22"/>
      <c r="M58" s="23"/>
    </row>
    <row r="59" spans="1:13" s="9" customFormat="1" outlineLevel="2" x14ac:dyDescent="0.25">
      <c r="A59" s="49" t="s">
        <v>35</v>
      </c>
      <c r="B59" s="37" t="s">
        <v>114</v>
      </c>
      <c r="C59" s="38"/>
      <c r="D59" s="39"/>
      <c r="E59" s="39"/>
      <c r="F59" s="39"/>
      <c r="G59" s="39"/>
      <c r="H59" s="40"/>
      <c r="I59" s="45">
        <v>4</v>
      </c>
      <c r="J59" s="46" t="s">
        <v>174</v>
      </c>
      <c r="K59" s="47"/>
      <c r="L59" s="47">
        <f t="shared" ref="L59" si="6">SUM(K59*I59)</f>
        <v>0</v>
      </c>
    </row>
    <row r="60" spans="1:13" s="9" customFormat="1" ht="69.75" customHeight="1" outlineLevel="3" x14ac:dyDescent="0.25">
      <c r="A60" s="48"/>
      <c r="B60" s="74" t="s">
        <v>115</v>
      </c>
      <c r="C60" s="75"/>
      <c r="D60" s="75"/>
      <c r="E60" s="75"/>
      <c r="F60" s="75"/>
      <c r="G60" s="75"/>
      <c r="H60" s="40"/>
      <c r="I60" s="41"/>
      <c r="J60" s="22"/>
      <c r="K60" s="22"/>
      <c r="L60" s="22"/>
      <c r="M60" s="23"/>
    </row>
    <row r="61" spans="1:13" s="9" customFormat="1" ht="30.75" customHeight="1" outlineLevel="2" x14ac:dyDescent="0.25">
      <c r="A61" s="49" t="s">
        <v>36</v>
      </c>
      <c r="B61" s="80" t="s">
        <v>116</v>
      </c>
      <c r="C61" s="81"/>
      <c r="D61" s="81"/>
      <c r="E61" s="81"/>
      <c r="F61" s="81"/>
      <c r="G61" s="81"/>
      <c r="H61" s="82"/>
      <c r="I61" s="45">
        <v>4</v>
      </c>
      <c r="J61" s="46" t="s">
        <v>174</v>
      </c>
      <c r="K61" s="47"/>
      <c r="L61" s="47">
        <f t="shared" ref="L61" si="7">SUM(K61*I61)</f>
        <v>0</v>
      </c>
    </row>
    <row r="62" spans="1:13" s="9" customFormat="1" ht="66.75" customHeight="1" outlineLevel="3" x14ac:dyDescent="0.25">
      <c r="A62" s="48"/>
      <c r="B62" s="74" t="s">
        <v>176</v>
      </c>
      <c r="C62" s="75"/>
      <c r="D62" s="75"/>
      <c r="E62" s="75"/>
      <c r="F62" s="75"/>
      <c r="G62" s="75"/>
      <c r="H62" s="40"/>
      <c r="I62" s="41"/>
      <c r="J62" s="22"/>
      <c r="K62" s="22"/>
      <c r="L62" s="22"/>
      <c r="M62" s="23"/>
    </row>
    <row r="63" spans="1:13" s="9" customFormat="1" ht="19.5" customHeight="1" outlineLevel="2" x14ac:dyDescent="0.25">
      <c r="A63" s="49" t="s">
        <v>37</v>
      </c>
      <c r="B63" s="37" t="s">
        <v>117</v>
      </c>
      <c r="C63" s="38"/>
      <c r="D63" s="39"/>
      <c r="E63" s="39"/>
      <c r="F63" s="39"/>
      <c r="G63" s="39"/>
      <c r="H63" s="40"/>
      <c r="I63" s="45">
        <v>4</v>
      </c>
      <c r="J63" s="46" t="s">
        <v>174</v>
      </c>
      <c r="K63" s="47"/>
      <c r="L63" s="47">
        <f t="shared" ref="L63" si="8">SUM(K63*I63)</f>
        <v>0</v>
      </c>
    </row>
    <row r="64" spans="1:13" s="9" customFormat="1" ht="39.75" customHeight="1" outlineLevel="3" x14ac:dyDescent="0.25">
      <c r="A64" s="48"/>
      <c r="B64" s="74" t="s">
        <v>118</v>
      </c>
      <c r="C64" s="75"/>
      <c r="D64" s="75"/>
      <c r="E64" s="75"/>
      <c r="F64" s="75"/>
      <c r="G64" s="75"/>
      <c r="H64" s="40"/>
      <c r="I64" s="41"/>
      <c r="J64" s="22"/>
      <c r="K64" s="22"/>
      <c r="L64" s="22"/>
      <c r="M64" s="23"/>
    </row>
    <row r="65" spans="1:13" s="9" customFormat="1" outlineLevel="2" x14ac:dyDescent="0.25">
      <c r="A65" s="49" t="s">
        <v>38</v>
      </c>
      <c r="B65" s="37" t="s">
        <v>119</v>
      </c>
      <c r="C65" s="38"/>
      <c r="D65" s="39"/>
      <c r="E65" s="39"/>
      <c r="F65" s="39"/>
      <c r="G65" s="39"/>
      <c r="H65" s="40"/>
      <c r="I65" s="45">
        <v>20</v>
      </c>
      <c r="J65" s="46" t="s">
        <v>121</v>
      </c>
      <c r="K65" s="47"/>
      <c r="L65" s="47">
        <f t="shared" ref="L65" si="9">SUM(K65*I65)</f>
        <v>0</v>
      </c>
    </row>
    <row r="66" spans="1:13" s="9" customFormat="1" ht="62.25" customHeight="1" outlineLevel="3" x14ac:dyDescent="0.25">
      <c r="A66" s="48"/>
      <c r="B66" s="74" t="s">
        <v>120</v>
      </c>
      <c r="C66" s="75"/>
      <c r="D66" s="75"/>
      <c r="E66" s="75"/>
      <c r="F66" s="75"/>
      <c r="G66" s="75"/>
      <c r="H66" s="40"/>
      <c r="I66" s="41"/>
      <c r="J66" s="22"/>
      <c r="K66" s="22"/>
      <c r="L66" s="22"/>
      <c r="M66" s="23"/>
    </row>
    <row r="67" spans="1:13" s="9" customFormat="1" outlineLevel="2" x14ac:dyDescent="0.25">
      <c r="A67" s="49" t="s">
        <v>39</v>
      </c>
      <c r="B67" s="37" t="s">
        <v>122</v>
      </c>
      <c r="C67" s="38"/>
      <c r="D67" s="39"/>
      <c r="E67" s="39"/>
      <c r="F67" s="39"/>
      <c r="G67" s="39"/>
      <c r="H67" s="40"/>
      <c r="I67" s="45">
        <v>4</v>
      </c>
      <c r="J67" s="46" t="s">
        <v>174</v>
      </c>
      <c r="K67" s="47"/>
      <c r="L67" s="47">
        <f t="shared" ref="L67" si="10">SUM(K67*I67)</f>
        <v>0</v>
      </c>
    </row>
    <row r="68" spans="1:13" s="9" customFormat="1" ht="66.75" customHeight="1" outlineLevel="3" x14ac:dyDescent="0.25">
      <c r="A68" s="48"/>
      <c r="B68" s="74" t="s">
        <v>123</v>
      </c>
      <c r="C68" s="75"/>
      <c r="D68" s="75"/>
      <c r="E68" s="75"/>
      <c r="F68" s="75"/>
      <c r="G68" s="75"/>
      <c r="H68" s="40"/>
      <c r="I68" s="41"/>
      <c r="J68" s="22"/>
      <c r="K68" s="22"/>
      <c r="L68" s="22"/>
      <c r="M68" s="23"/>
    </row>
    <row r="69" spans="1:13" s="9" customFormat="1" outlineLevel="2" x14ac:dyDescent="0.25">
      <c r="A69" s="49" t="s">
        <v>40</v>
      </c>
      <c r="B69" s="37" t="s">
        <v>124</v>
      </c>
      <c r="C69" s="38"/>
      <c r="D69" s="39"/>
      <c r="E69" s="39"/>
      <c r="F69" s="39"/>
      <c r="G69" s="39"/>
      <c r="H69" s="40"/>
      <c r="I69" s="45">
        <v>30</v>
      </c>
      <c r="J69" s="46" t="s">
        <v>174</v>
      </c>
      <c r="K69" s="47"/>
      <c r="L69" s="47">
        <f t="shared" ref="L69" si="11">SUM(K69*I69)</f>
        <v>0</v>
      </c>
    </row>
    <row r="70" spans="1:13" s="9" customFormat="1" ht="52.5" customHeight="1" outlineLevel="3" x14ac:dyDescent="0.25">
      <c r="A70" s="48"/>
      <c r="B70" s="74" t="s">
        <v>125</v>
      </c>
      <c r="C70" s="75"/>
      <c r="D70" s="75"/>
      <c r="E70" s="75"/>
      <c r="F70" s="75"/>
      <c r="G70" s="75"/>
      <c r="H70" s="40"/>
      <c r="I70" s="41"/>
      <c r="J70" s="22"/>
      <c r="K70" s="22"/>
      <c r="L70" s="22"/>
      <c r="M70" s="23"/>
    </row>
    <row r="71" spans="1:13" s="9" customFormat="1" outlineLevel="2" x14ac:dyDescent="0.25">
      <c r="A71" s="49" t="s">
        <v>41</v>
      </c>
      <c r="B71" s="37" t="s">
        <v>126</v>
      </c>
      <c r="C71" s="38"/>
      <c r="D71" s="39"/>
      <c r="E71" s="39"/>
      <c r="F71" s="39"/>
      <c r="G71" s="39"/>
      <c r="H71" s="40"/>
      <c r="I71" s="45">
        <v>30</v>
      </c>
      <c r="J71" s="46" t="s">
        <v>174</v>
      </c>
      <c r="K71" s="47"/>
      <c r="L71" s="47">
        <f t="shared" ref="L71" si="12">SUM(K71*I71)</f>
        <v>0</v>
      </c>
    </row>
    <row r="72" spans="1:13" s="9" customFormat="1" ht="27" customHeight="1" outlineLevel="3" x14ac:dyDescent="0.25">
      <c r="A72" s="48"/>
      <c r="B72" s="74" t="s">
        <v>127</v>
      </c>
      <c r="C72" s="75"/>
      <c r="D72" s="75"/>
      <c r="E72" s="75"/>
      <c r="F72" s="75"/>
      <c r="G72" s="75"/>
      <c r="H72" s="40"/>
      <c r="I72" s="41"/>
      <c r="J72" s="22"/>
      <c r="K72" s="22"/>
      <c r="L72" s="22"/>
      <c r="M72" s="23"/>
    </row>
    <row r="73" spans="1:13" s="9" customFormat="1" outlineLevel="2" x14ac:dyDescent="0.25">
      <c r="A73" s="49" t="s">
        <v>42</v>
      </c>
      <c r="B73" s="37" t="s">
        <v>128</v>
      </c>
      <c r="C73" s="38"/>
      <c r="D73" s="39"/>
      <c r="E73" s="39"/>
      <c r="F73" s="39"/>
      <c r="G73" s="39"/>
      <c r="H73" s="40"/>
      <c r="I73" s="45">
        <v>10</v>
      </c>
      <c r="J73" s="46" t="s">
        <v>174</v>
      </c>
      <c r="K73" s="47"/>
      <c r="L73" s="47">
        <f t="shared" ref="L73" si="13">SUM(K73*I73)</f>
        <v>0</v>
      </c>
    </row>
    <row r="74" spans="1:13" s="9" customFormat="1" ht="28.5" customHeight="1" outlineLevel="3" x14ac:dyDescent="0.25">
      <c r="A74" s="48"/>
      <c r="B74" s="74" t="s">
        <v>129</v>
      </c>
      <c r="C74" s="75"/>
      <c r="D74" s="75"/>
      <c r="E74" s="75"/>
      <c r="F74" s="75"/>
      <c r="G74" s="75"/>
      <c r="H74" s="40"/>
      <c r="I74" s="41"/>
      <c r="J74" s="22"/>
      <c r="K74" s="22"/>
      <c r="L74" s="22"/>
      <c r="M74" s="23"/>
    </row>
    <row r="75" spans="1:13" s="9" customFormat="1" outlineLevel="2" x14ac:dyDescent="0.25">
      <c r="A75" s="49" t="s">
        <v>43</v>
      </c>
      <c r="B75" s="37" t="s">
        <v>130</v>
      </c>
      <c r="C75" s="38"/>
      <c r="D75" s="39"/>
      <c r="E75" s="39"/>
      <c r="F75" s="39"/>
      <c r="G75" s="39"/>
      <c r="H75" s="40"/>
      <c r="I75" s="45">
        <v>10</v>
      </c>
      <c r="J75" s="46" t="s">
        <v>174</v>
      </c>
      <c r="K75" s="47"/>
      <c r="L75" s="47">
        <f t="shared" ref="L75" si="14">SUM(K75*I75)</f>
        <v>0</v>
      </c>
    </row>
    <row r="76" spans="1:13" s="9" customFormat="1" ht="24.75" customHeight="1" outlineLevel="3" x14ac:dyDescent="0.25">
      <c r="A76" s="48"/>
      <c r="B76" s="74" t="s">
        <v>127</v>
      </c>
      <c r="C76" s="75"/>
      <c r="D76" s="75"/>
      <c r="E76" s="75"/>
      <c r="F76" s="75"/>
      <c r="G76" s="75"/>
      <c r="H76" s="40"/>
      <c r="I76" s="41"/>
      <c r="J76" s="22"/>
      <c r="K76" s="22"/>
      <c r="L76" s="22"/>
      <c r="M76" s="23"/>
    </row>
    <row r="77" spans="1:13" s="9" customFormat="1" outlineLevel="2" x14ac:dyDescent="0.25">
      <c r="A77" s="49" t="s">
        <v>44</v>
      </c>
      <c r="B77" s="37" t="s">
        <v>131</v>
      </c>
      <c r="C77" s="38"/>
      <c r="D77" s="39"/>
      <c r="E77" s="39"/>
      <c r="F77" s="39"/>
      <c r="G77" s="39"/>
      <c r="H77" s="40"/>
      <c r="I77" s="45">
        <v>230</v>
      </c>
      <c r="J77" s="46" t="s">
        <v>108</v>
      </c>
      <c r="K77" s="47"/>
      <c r="L77" s="47">
        <f t="shared" ref="L77" si="15">SUM(K77*I77)</f>
        <v>0</v>
      </c>
    </row>
    <row r="78" spans="1:13" s="9" customFormat="1" ht="29.25" customHeight="1" outlineLevel="3" x14ac:dyDescent="0.25">
      <c r="A78" s="48"/>
      <c r="B78" s="74" t="s">
        <v>177</v>
      </c>
      <c r="C78" s="75"/>
      <c r="D78" s="75"/>
      <c r="E78" s="75"/>
      <c r="F78" s="75"/>
      <c r="G78" s="75"/>
      <c r="H78" s="40"/>
      <c r="I78" s="41"/>
      <c r="J78" s="22"/>
      <c r="K78" s="22"/>
      <c r="L78" s="22"/>
      <c r="M78" s="23"/>
    </row>
    <row r="79" spans="1:13" s="9" customFormat="1" outlineLevel="2" x14ac:dyDescent="0.25">
      <c r="A79" s="49" t="s">
        <v>45</v>
      </c>
      <c r="B79" s="37" t="s">
        <v>132</v>
      </c>
      <c r="C79" s="38"/>
      <c r="D79" s="39"/>
      <c r="E79" s="39"/>
      <c r="F79" s="39"/>
      <c r="G79" s="39"/>
      <c r="H79" s="40"/>
      <c r="I79" s="45">
        <v>230</v>
      </c>
      <c r="J79" s="46" t="s">
        <v>108</v>
      </c>
      <c r="K79" s="47"/>
      <c r="L79" s="47">
        <f t="shared" ref="L79" si="16">SUM(K79*I79)</f>
        <v>0</v>
      </c>
    </row>
    <row r="80" spans="1:13" s="9" customFormat="1" ht="26.25" customHeight="1" outlineLevel="3" x14ac:dyDescent="0.25">
      <c r="A80" s="48"/>
      <c r="B80" s="74" t="s">
        <v>127</v>
      </c>
      <c r="C80" s="75"/>
      <c r="D80" s="75"/>
      <c r="E80" s="75"/>
      <c r="F80" s="75"/>
      <c r="G80" s="75"/>
      <c r="H80" s="40"/>
      <c r="I80" s="41"/>
      <c r="J80" s="22"/>
      <c r="K80" s="22"/>
      <c r="L80" s="22"/>
      <c r="M80" s="23"/>
    </row>
    <row r="81" spans="1:26" s="9" customFormat="1" outlineLevel="2" x14ac:dyDescent="0.25">
      <c r="A81" s="49" t="s">
        <v>46</v>
      </c>
      <c r="B81" s="37" t="s">
        <v>198</v>
      </c>
      <c r="C81" s="38"/>
      <c r="D81" s="39"/>
      <c r="E81" s="39"/>
      <c r="F81" s="39"/>
      <c r="G81" s="39"/>
      <c r="H81" s="40"/>
      <c r="I81" s="45">
        <v>70</v>
      </c>
      <c r="J81" s="46" t="s">
        <v>108</v>
      </c>
      <c r="K81" s="47"/>
      <c r="L81" s="47">
        <f t="shared" ref="L81" si="17">SUM(K81*I81)</f>
        <v>0</v>
      </c>
    </row>
    <row r="82" spans="1:26" s="9" customFormat="1" ht="87.75" customHeight="1" outlineLevel="3" x14ac:dyDescent="0.25">
      <c r="A82" s="48"/>
      <c r="B82" s="74" t="s">
        <v>133</v>
      </c>
      <c r="C82" s="75"/>
      <c r="D82" s="75"/>
      <c r="E82" s="75"/>
      <c r="F82" s="75"/>
      <c r="G82" s="75"/>
      <c r="H82" s="40"/>
      <c r="I82" s="41"/>
      <c r="J82" s="22"/>
      <c r="K82" s="22"/>
      <c r="L82" s="22"/>
      <c r="M82" s="23"/>
    </row>
    <row r="83" spans="1:26" s="9" customFormat="1" outlineLevel="2" x14ac:dyDescent="0.25">
      <c r="A83" s="49" t="s">
        <v>47</v>
      </c>
      <c r="B83" s="37" t="s">
        <v>134</v>
      </c>
      <c r="C83" s="38"/>
      <c r="D83" s="39"/>
      <c r="E83" s="39"/>
      <c r="F83" s="39"/>
      <c r="G83" s="39"/>
      <c r="H83" s="40"/>
      <c r="I83" s="45">
        <v>4</v>
      </c>
      <c r="J83" s="46" t="s">
        <v>174</v>
      </c>
      <c r="K83" s="47"/>
      <c r="L83" s="47">
        <f t="shared" ref="L83" si="18">SUM(K83*I83)</f>
        <v>0</v>
      </c>
    </row>
    <row r="84" spans="1:26" s="9" customFormat="1" ht="63" customHeight="1" outlineLevel="3" x14ac:dyDescent="0.25">
      <c r="A84" s="48"/>
      <c r="B84" s="74" t="s">
        <v>135</v>
      </c>
      <c r="C84" s="75"/>
      <c r="D84" s="75"/>
      <c r="E84" s="75"/>
      <c r="F84" s="75"/>
      <c r="G84" s="75"/>
      <c r="H84" s="40"/>
      <c r="I84" s="41"/>
      <c r="J84" s="48"/>
      <c r="K84" s="61"/>
      <c r="L84" s="22"/>
      <c r="M84" s="23"/>
    </row>
    <row r="85" spans="1:26" s="9" customFormat="1" outlineLevel="2" x14ac:dyDescent="0.25">
      <c r="A85" s="49" t="s">
        <v>48</v>
      </c>
      <c r="B85" s="37" t="s">
        <v>136</v>
      </c>
      <c r="C85" s="38"/>
      <c r="D85" s="39"/>
      <c r="E85" s="39"/>
      <c r="F85" s="39"/>
      <c r="G85" s="39"/>
      <c r="H85" s="40"/>
      <c r="I85" s="45">
        <v>4</v>
      </c>
      <c r="J85" s="46" t="s">
        <v>174</v>
      </c>
      <c r="K85" s="47"/>
      <c r="L85" s="47">
        <f t="shared" ref="L85" si="19">SUM(K85*I85)</f>
        <v>0</v>
      </c>
    </row>
    <row r="86" spans="1:26" s="9" customFormat="1" ht="32.25" customHeight="1" outlineLevel="3" x14ac:dyDescent="0.25">
      <c r="A86" s="48"/>
      <c r="B86" s="74" t="s">
        <v>202</v>
      </c>
      <c r="C86" s="75"/>
      <c r="D86" s="75"/>
      <c r="E86" s="75"/>
      <c r="F86" s="75"/>
      <c r="G86" s="75"/>
      <c r="H86" s="40"/>
      <c r="I86" s="41"/>
      <c r="J86" s="22"/>
      <c r="K86" s="22"/>
      <c r="L86" s="22"/>
      <c r="M86" s="23"/>
    </row>
    <row r="87" spans="1:26" s="9" customFormat="1" outlineLevel="2" x14ac:dyDescent="0.25">
      <c r="A87" s="49" t="s">
        <v>49</v>
      </c>
      <c r="B87" s="37" t="s">
        <v>196</v>
      </c>
      <c r="C87" s="38"/>
      <c r="D87" s="39"/>
      <c r="E87" s="39"/>
      <c r="F87" s="39"/>
      <c r="G87" s="39"/>
      <c r="H87" s="40"/>
      <c r="I87" s="45">
        <v>144</v>
      </c>
      <c r="J87" s="46" t="s">
        <v>137</v>
      </c>
      <c r="K87" s="47"/>
      <c r="L87" s="47">
        <f t="shared" ref="L87" si="20">SUM(K87*I87)</f>
        <v>0</v>
      </c>
    </row>
    <row r="88" spans="1:26" s="9" customFormat="1" ht="30" customHeight="1" outlineLevel="3" x14ac:dyDescent="0.25">
      <c r="A88" s="48"/>
      <c r="B88" s="74" t="s">
        <v>197</v>
      </c>
      <c r="C88" s="75"/>
      <c r="D88" s="75"/>
      <c r="E88" s="75"/>
      <c r="F88" s="75"/>
      <c r="G88" s="75"/>
      <c r="H88" s="40"/>
      <c r="I88" s="41"/>
      <c r="J88" s="22"/>
      <c r="K88" s="22"/>
      <c r="L88" s="22"/>
      <c r="M88" s="23"/>
    </row>
    <row r="89" spans="1:26" s="9" customFormat="1" outlineLevel="2" x14ac:dyDescent="0.25">
      <c r="A89" s="49" t="s">
        <v>50</v>
      </c>
      <c r="B89" s="37" t="s">
        <v>200</v>
      </c>
      <c r="C89" s="38"/>
      <c r="D89" s="39"/>
      <c r="E89" s="39"/>
      <c r="F89" s="39"/>
      <c r="G89" s="39"/>
      <c r="H89" s="40"/>
      <c r="I89" s="45">
        <v>1</v>
      </c>
      <c r="J89" s="46" t="s">
        <v>87</v>
      </c>
      <c r="K89" s="47"/>
      <c r="L89" s="47">
        <f t="shared" ref="L89" si="21">SUM(K89*I89)</f>
        <v>0</v>
      </c>
    </row>
    <row r="90" spans="1:26" s="9" customFormat="1" ht="51.75" customHeight="1" outlineLevel="3" x14ac:dyDescent="0.3">
      <c r="A90" s="48"/>
      <c r="B90" s="74" t="s">
        <v>218</v>
      </c>
      <c r="C90" s="75"/>
      <c r="D90" s="75"/>
      <c r="E90" s="75"/>
      <c r="F90" s="75"/>
      <c r="G90" s="75"/>
      <c r="H90" s="40"/>
      <c r="I90" s="41"/>
      <c r="J90" s="22"/>
      <c r="K90" s="22"/>
      <c r="L90" s="22"/>
      <c r="M90" s="23"/>
      <c r="P90" s="52"/>
      <c r="Q90" s="53"/>
      <c r="R90" s="53"/>
      <c r="S90" s="53"/>
      <c r="T90" s="53"/>
      <c r="V90" s="54"/>
      <c r="W90" s="54"/>
      <c r="X90" s="54"/>
      <c r="Y90" s="54"/>
      <c r="Z90" s="54"/>
    </row>
    <row r="91" spans="1:26" s="9" customFormat="1" ht="18.75" customHeight="1" outlineLevel="2" x14ac:dyDescent="0.25">
      <c r="A91" s="49" t="s">
        <v>51</v>
      </c>
      <c r="B91" s="37" t="s">
        <v>138</v>
      </c>
      <c r="C91" s="38"/>
      <c r="D91" s="39"/>
      <c r="E91" s="39"/>
      <c r="F91" s="39"/>
      <c r="G91" s="39"/>
      <c r="H91" s="40"/>
      <c r="I91" s="45">
        <v>1</v>
      </c>
      <c r="J91" s="46" t="s">
        <v>87</v>
      </c>
      <c r="K91" s="47"/>
      <c r="L91" s="47">
        <f t="shared" ref="L91" si="22">SUM(K91*I91)</f>
        <v>0</v>
      </c>
      <c r="P91" s="77"/>
      <c r="Q91" s="77"/>
      <c r="R91" s="77"/>
      <c r="S91" s="77"/>
      <c r="T91" s="77"/>
      <c r="U91" s="77"/>
    </row>
    <row r="92" spans="1:26" s="9" customFormat="1" ht="103.5" customHeight="1" outlineLevel="3" x14ac:dyDescent="0.25">
      <c r="A92" s="48"/>
      <c r="B92" s="74" t="s">
        <v>199</v>
      </c>
      <c r="C92" s="75"/>
      <c r="D92" s="75"/>
      <c r="E92" s="75"/>
      <c r="F92" s="75"/>
      <c r="G92" s="75"/>
      <c r="H92" s="40"/>
      <c r="I92" s="41"/>
      <c r="J92" s="22"/>
      <c r="K92" s="22"/>
      <c r="L92" s="22"/>
      <c r="M92" s="23"/>
      <c r="P92" s="51"/>
      <c r="Q92" s="24"/>
      <c r="R92" s="24"/>
      <c r="S92" s="24"/>
      <c r="T92" s="24"/>
      <c r="U92" s="24"/>
    </row>
    <row r="93" spans="1:26" s="9" customFormat="1" outlineLevel="2" x14ac:dyDescent="0.25">
      <c r="A93" s="49" t="s">
        <v>201</v>
      </c>
      <c r="B93" s="37" t="s">
        <v>139</v>
      </c>
      <c r="C93" s="38"/>
      <c r="D93" s="39"/>
      <c r="E93" s="39"/>
      <c r="F93" s="39"/>
      <c r="G93" s="39"/>
      <c r="H93" s="40"/>
      <c r="I93" s="45">
        <v>1</v>
      </c>
      <c r="J93" s="46" t="s">
        <v>87</v>
      </c>
      <c r="K93" s="47"/>
      <c r="L93" s="47">
        <f t="shared" ref="L93" si="23">SUM(K93*I93)</f>
        <v>0</v>
      </c>
    </row>
    <row r="94" spans="1:26" s="9" customFormat="1" ht="56.25" customHeight="1" outlineLevel="3" x14ac:dyDescent="0.25">
      <c r="A94" s="48"/>
      <c r="B94" s="74" t="s">
        <v>140</v>
      </c>
      <c r="C94" s="75"/>
      <c r="D94" s="75"/>
      <c r="E94" s="75"/>
      <c r="F94" s="75"/>
      <c r="G94" s="75"/>
      <c r="H94" s="40"/>
      <c r="I94" s="41"/>
      <c r="J94" s="22"/>
      <c r="K94" s="22"/>
      <c r="L94" s="22"/>
      <c r="M94" s="23"/>
    </row>
    <row r="95" spans="1:26" s="9" customFormat="1" ht="13.8" outlineLevel="2" x14ac:dyDescent="0.25">
      <c r="A95" s="50" t="s">
        <v>52</v>
      </c>
      <c r="B95" s="78" t="s">
        <v>141</v>
      </c>
      <c r="C95" s="79"/>
      <c r="D95" s="79"/>
      <c r="E95" s="79"/>
      <c r="F95" s="79"/>
      <c r="G95" s="79"/>
      <c r="H95" s="28"/>
      <c r="I95" s="31"/>
      <c r="J95" s="31"/>
      <c r="K95" s="32"/>
      <c r="L95" s="33"/>
    </row>
    <row r="96" spans="1:26" s="9" customFormat="1" ht="19.5" customHeight="1" outlineLevel="3" x14ac:dyDescent="0.25">
      <c r="A96" s="49" t="s">
        <v>53</v>
      </c>
      <c r="B96" s="37" t="s">
        <v>142</v>
      </c>
      <c r="C96" s="38"/>
      <c r="D96" s="39"/>
      <c r="E96" s="39"/>
      <c r="F96" s="39"/>
      <c r="G96" s="39"/>
      <c r="H96" s="40"/>
      <c r="I96" s="45">
        <v>25</v>
      </c>
      <c r="J96" s="46" t="s">
        <v>174</v>
      </c>
      <c r="K96" s="47"/>
      <c r="L96" s="47">
        <f t="shared" ref="L96" si="24">SUM(K96*I96)</f>
        <v>0</v>
      </c>
      <c r="M96" s="23"/>
    </row>
    <row r="97" spans="1:13" s="21" customFormat="1" ht="38.25" customHeight="1" outlineLevel="1" x14ac:dyDescent="0.25">
      <c r="A97" s="48"/>
      <c r="B97" s="74" t="s">
        <v>143</v>
      </c>
      <c r="C97" s="75"/>
      <c r="D97" s="75"/>
      <c r="E97" s="75"/>
      <c r="F97" s="75"/>
      <c r="G97" s="75"/>
      <c r="H97" s="40"/>
      <c r="I97" s="41"/>
      <c r="J97" s="22"/>
      <c r="K97" s="22"/>
      <c r="L97" s="22"/>
    </row>
    <row r="98" spans="1:13" s="9" customFormat="1" ht="29.25" customHeight="1" outlineLevel="2" x14ac:dyDescent="0.25">
      <c r="A98" s="49" t="s">
        <v>54</v>
      </c>
      <c r="B98" s="80" t="s">
        <v>207</v>
      </c>
      <c r="C98" s="81"/>
      <c r="D98" s="81"/>
      <c r="E98" s="81"/>
      <c r="F98" s="81"/>
      <c r="G98" s="81"/>
      <c r="H98" s="82"/>
      <c r="I98" s="45">
        <v>5</v>
      </c>
      <c r="J98" s="46" t="s">
        <v>174</v>
      </c>
      <c r="K98" s="47"/>
      <c r="L98" s="47">
        <f t="shared" ref="L98" si="25">SUM(K98*I98)</f>
        <v>0</v>
      </c>
    </row>
    <row r="99" spans="1:13" s="9" customFormat="1" ht="27" customHeight="1" outlineLevel="3" x14ac:dyDescent="0.25">
      <c r="A99" s="48"/>
      <c r="B99" s="74" t="s">
        <v>144</v>
      </c>
      <c r="C99" s="75"/>
      <c r="D99" s="75"/>
      <c r="E99" s="75"/>
      <c r="F99" s="75"/>
      <c r="G99" s="75"/>
      <c r="H99" s="40"/>
      <c r="I99" s="41"/>
      <c r="J99" s="22"/>
      <c r="K99" s="22"/>
      <c r="L99" s="22"/>
      <c r="M99" s="23"/>
    </row>
    <row r="100" spans="1:13" s="9" customFormat="1" outlineLevel="2" x14ac:dyDescent="0.25">
      <c r="A100" s="49" t="s">
        <v>55</v>
      </c>
      <c r="B100" s="80" t="s">
        <v>145</v>
      </c>
      <c r="C100" s="81"/>
      <c r="D100" s="81"/>
      <c r="E100" s="81"/>
      <c r="F100" s="81"/>
      <c r="G100" s="81"/>
      <c r="H100" s="82"/>
      <c r="I100" s="45">
        <v>5</v>
      </c>
      <c r="J100" s="46" t="s">
        <v>174</v>
      </c>
      <c r="K100" s="47"/>
      <c r="L100" s="47">
        <f t="shared" ref="L100" si="26">SUM(K100*I100)</f>
        <v>0</v>
      </c>
    </row>
    <row r="101" spans="1:13" s="9" customFormat="1" ht="38.25" customHeight="1" outlineLevel="3" x14ac:dyDescent="0.25">
      <c r="A101" s="48"/>
      <c r="B101" s="74" t="s">
        <v>146</v>
      </c>
      <c r="C101" s="75"/>
      <c r="D101" s="75"/>
      <c r="E101" s="75"/>
      <c r="F101" s="75"/>
      <c r="G101" s="75"/>
      <c r="H101" s="40"/>
      <c r="I101" s="41"/>
      <c r="J101" s="22"/>
      <c r="K101" s="22"/>
      <c r="L101" s="22"/>
      <c r="M101" s="23"/>
    </row>
    <row r="102" spans="1:13" s="9" customFormat="1" ht="25.5" customHeight="1" outlineLevel="2" x14ac:dyDescent="0.25">
      <c r="A102" s="49" t="s">
        <v>56</v>
      </c>
      <c r="B102" s="37" t="s">
        <v>147</v>
      </c>
      <c r="C102" s="38"/>
      <c r="D102" s="39"/>
      <c r="E102" s="39"/>
      <c r="F102" s="39"/>
      <c r="G102" s="39"/>
      <c r="H102" s="40"/>
      <c r="I102" s="45">
        <v>5</v>
      </c>
      <c r="J102" s="46" t="s">
        <v>174</v>
      </c>
      <c r="K102" s="47"/>
      <c r="L102" s="47">
        <f t="shared" ref="L102" si="27">SUM(K102*I102)</f>
        <v>0</v>
      </c>
    </row>
    <row r="103" spans="1:13" s="9" customFormat="1" ht="27.75" customHeight="1" outlineLevel="3" x14ac:dyDescent="0.25">
      <c r="A103" s="48"/>
      <c r="B103" s="74" t="s">
        <v>148</v>
      </c>
      <c r="C103" s="75"/>
      <c r="D103" s="75"/>
      <c r="E103" s="75"/>
      <c r="F103" s="75"/>
      <c r="G103" s="75"/>
      <c r="H103" s="40"/>
      <c r="I103" s="41"/>
      <c r="J103" s="22"/>
      <c r="K103" s="22"/>
      <c r="L103" s="22"/>
      <c r="M103" s="23"/>
    </row>
    <row r="104" spans="1:13" s="9" customFormat="1" outlineLevel="2" x14ac:dyDescent="0.25">
      <c r="A104" s="49" t="s">
        <v>57</v>
      </c>
      <c r="B104" s="37" t="s">
        <v>149</v>
      </c>
      <c r="C104" s="38"/>
      <c r="D104" s="39"/>
      <c r="E104" s="39"/>
      <c r="F104" s="39"/>
      <c r="G104" s="39"/>
      <c r="H104" s="40"/>
      <c r="I104" s="45">
        <v>5</v>
      </c>
      <c r="J104" s="46" t="s">
        <v>174</v>
      </c>
      <c r="K104" s="47"/>
      <c r="L104" s="47">
        <f t="shared" ref="L104" si="28">SUM(K104*I104)</f>
        <v>0</v>
      </c>
    </row>
    <row r="105" spans="1:13" s="9" customFormat="1" ht="39.75" customHeight="1" outlineLevel="3" x14ac:dyDescent="0.25">
      <c r="A105" s="48"/>
      <c r="B105" s="74" t="s">
        <v>150</v>
      </c>
      <c r="C105" s="75"/>
      <c r="D105" s="75"/>
      <c r="E105" s="75"/>
      <c r="F105" s="75"/>
      <c r="G105" s="75"/>
      <c r="H105" s="40"/>
      <c r="I105" s="41"/>
      <c r="J105" s="22"/>
      <c r="K105" s="22"/>
      <c r="L105" s="22"/>
      <c r="M105" s="23"/>
    </row>
    <row r="106" spans="1:13" s="9" customFormat="1" outlineLevel="2" x14ac:dyDescent="0.25">
      <c r="A106" s="49" t="s">
        <v>58</v>
      </c>
      <c r="B106" s="37" t="s">
        <v>151</v>
      </c>
      <c r="C106" s="38"/>
      <c r="D106" s="39"/>
      <c r="E106" s="39"/>
      <c r="F106" s="39"/>
      <c r="G106" s="39"/>
      <c r="H106" s="40"/>
      <c r="I106" s="45">
        <v>5</v>
      </c>
      <c r="J106" s="46" t="s">
        <v>174</v>
      </c>
      <c r="K106" s="47"/>
      <c r="L106" s="47">
        <f t="shared" ref="L106" si="29">SUM(K106*I106)</f>
        <v>0</v>
      </c>
    </row>
    <row r="107" spans="1:13" s="9" customFormat="1" ht="27.75" customHeight="1" outlineLevel="3" x14ac:dyDescent="0.25">
      <c r="A107" s="48"/>
      <c r="B107" s="74" t="s">
        <v>152</v>
      </c>
      <c r="C107" s="75"/>
      <c r="D107" s="75"/>
      <c r="E107" s="75"/>
      <c r="F107" s="75"/>
      <c r="G107" s="75"/>
      <c r="H107" s="40"/>
      <c r="I107" s="41"/>
      <c r="J107" s="22"/>
      <c r="K107" s="22"/>
      <c r="L107" s="22"/>
      <c r="M107" s="23"/>
    </row>
    <row r="108" spans="1:13" s="9" customFormat="1" outlineLevel="2" x14ac:dyDescent="0.25">
      <c r="A108" s="49" t="s">
        <v>59</v>
      </c>
      <c r="B108" s="37" t="s">
        <v>153</v>
      </c>
      <c r="C108" s="38"/>
      <c r="D108" s="39"/>
      <c r="E108" s="39"/>
      <c r="F108" s="39"/>
      <c r="G108" s="39"/>
      <c r="H108" s="40"/>
      <c r="I108" s="45">
        <v>5</v>
      </c>
      <c r="J108" s="46" t="s">
        <v>174</v>
      </c>
      <c r="K108" s="47"/>
      <c r="L108" s="47">
        <f t="shared" ref="L108" si="30">SUM(K108*I108)</f>
        <v>0</v>
      </c>
    </row>
    <row r="109" spans="1:13" s="9" customFormat="1" ht="37.5" customHeight="1" outlineLevel="3" x14ac:dyDescent="0.25">
      <c r="A109" s="48"/>
      <c r="B109" s="74" t="s">
        <v>154</v>
      </c>
      <c r="C109" s="75"/>
      <c r="D109" s="75"/>
      <c r="E109" s="75"/>
      <c r="F109" s="75"/>
      <c r="G109" s="75"/>
      <c r="H109" s="40"/>
      <c r="I109" s="41"/>
      <c r="J109" s="22"/>
      <c r="K109" s="22"/>
      <c r="L109" s="22"/>
      <c r="M109" s="23"/>
    </row>
    <row r="110" spans="1:13" s="9" customFormat="1" outlineLevel="2" x14ac:dyDescent="0.25">
      <c r="A110" s="49" t="s">
        <v>60</v>
      </c>
      <c r="B110" s="37" t="s">
        <v>155</v>
      </c>
      <c r="C110" s="38"/>
      <c r="D110" s="39"/>
      <c r="E110" s="39"/>
      <c r="F110" s="39"/>
      <c r="G110" s="39"/>
      <c r="H110" s="40"/>
      <c r="I110" s="45">
        <v>5</v>
      </c>
      <c r="J110" s="46" t="s">
        <v>174</v>
      </c>
      <c r="K110" s="47"/>
      <c r="L110" s="47">
        <f t="shared" ref="L110" si="31">SUM(K110*I110)</f>
        <v>0</v>
      </c>
    </row>
    <row r="111" spans="1:13" s="9" customFormat="1" ht="14.25" customHeight="1" outlineLevel="3" x14ac:dyDescent="0.25">
      <c r="A111" s="48"/>
      <c r="B111" s="74" t="s">
        <v>156</v>
      </c>
      <c r="C111" s="75"/>
      <c r="D111" s="75"/>
      <c r="E111" s="75"/>
      <c r="F111" s="75"/>
      <c r="G111" s="75"/>
      <c r="H111" s="40"/>
      <c r="I111" s="41"/>
      <c r="J111" s="22"/>
      <c r="K111" s="22"/>
      <c r="L111" s="22"/>
      <c r="M111" s="23"/>
    </row>
    <row r="112" spans="1:13" s="9" customFormat="1" outlineLevel="2" x14ac:dyDescent="0.25">
      <c r="A112" s="49" t="s">
        <v>61</v>
      </c>
      <c r="B112" s="37" t="s">
        <v>157</v>
      </c>
      <c r="C112" s="38"/>
      <c r="D112" s="39"/>
      <c r="E112" s="39"/>
      <c r="F112" s="39"/>
      <c r="G112" s="39"/>
      <c r="H112" s="40"/>
      <c r="I112" s="45">
        <v>5</v>
      </c>
      <c r="J112" s="46" t="s">
        <v>174</v>
      </c>
      <c r="K112" s="47"/>
      <c r="L112" s="47">
        <f t="shared" ref="L112" si="32">SUM(K112*I112)</f>
        <v>0</v>
      </c>
    </row>
    <row r="113" spans="1:13" s="9" customFormat="1" ht="13.5" customHeight="1" outlineLevel="3" x14ac:dyDescent="0.25">
      <c r="A113" s="48"/>
      <c r="B113" s="74" t="s">
        <v>158</v>
      </c>
      <c r="C113" s="75"/>
      <c r="D113" s="75"/>
      <c r="E113" s="75"/>
      <c r="F113" s="75"/>
      <c r="G113" s="75"/>
      <c r="H113" s="40"/>
      <c r="I113" s="41"/>
      <c r="J113" s="22"/>
      <c r="K113" s="22"/>
      <c r="L113" s="22"/>
      <c r="M113" s="23"/>
    </row>
    <row r="114" spans="1:13" s="9" customFormat="1" outlineLevel="2" x14ac:dyDescent="0.25">
      <c r="A114" s="49" t="s">
        <v>62</v>
      </c>
      <c r="B114" s="37" t="s">
        <v>159</v>
      </c>
      <c r="C114" s="38"/>
      <c r="D114" s="39"/>
      <c r="E114" s="39"/>
      <c r="F114" s="39"/>
      <c r="G114" s="39"/>
      <c r="H114" s="40"/>
      <c r="I114" s="45">
        <v>5</v>
      </c>
      <c r="J114" s="46" t="s">
        <v>174</v>
      </c>
      <c r="K114" s="47"/>
      <c r="L114" s="47">
        <f t="shared" ref="L114" si="33">SUM(K114*I114)</f>
        <v>0</v>
      </c>
    </row>
    <row r="115" spans="1:13" s="9" customFormat="1" ht="12" customHeight="1" outlineLevel="3" x14ac:dyDescent="0.25">
      <c r="A115" s="48"/>
      <c r="B115" s="74" t="s">
        <v>160</v>
      </c>
      <c r="C115" s="75"/>
      <c r="D115" s="75"/>
      <c r="E115" s="75"/>
      <c r="F115" s="75"/>
      <c r="G115" s="75"/>
      <c r="H115" s="40"/>
      <c r="I115" s="41"/>
      <c r="J115" s="22"/>
      <c r="K115" s="22"/>
      <c r="L115" s="22"/>
      <c r="M115" s="23"/>
    </row>
    <row r="116" spans="1:13" s="9" customFormat="1" ht="13.8" outlineLevel="2" x14ac:dyDescent="0.25">
      <c r="A116" s="50" t="s">
        <v>63</v>
      </c>
      <c r="B116" s="78" t="s">
        <v>161</v>
      </c>
      <c r="C116" s="79"/>
      <c r="D116" s="79"/>
      <c r="E116" s="79"/>
      <c r="F116" s="79"/>
      <c r="G116" s="79"/>
      <c r="H116" s="28"/>
      <c r="I116" s="31"/>
      <c r="J116" s="31"/>
      <c r="K116" s="32"/>
      <c r="L116" s="33"/>
    </row>
    <row r="117" spans="1:13" s="9" customFormat="1" ht="15" customHeight="1" outlineLevel="3" x14ac:dyDescent="0.25">
      <c r="A117" s="49" t="s">
        <v>64</v>
      </c>
      <c r="B117" s="80" t="s">
        <v>209</v>
      </c>
      <c r="C117" s="81"/>
      <c r="D117" s="81"/>
      <c r="E117" s="81"/>
      <c r="F117" s="81"/>
      <c r="G117" s="81"/>
      <c r="H117" s="82"/>
      <c r="I117" s="45">
        <v>5</v>
      </c>
      <c r="J117" s="46" t="s">
        <v>174</v>
      </c>
      <c r="K117" s="47"/>
      <c r="L117" s="47">
        <f t="shared" ref="L117" si="34">SUM(K117*I117)</f>
        <v>0</v>
      </c>
      <c r="M117" s="23"/>
    </row>
    <row r="118" spans="1:13" s="21" customFormat="1" ht="25.5" customHeight="1" outlineLevel="1" x14ac:dyDescent="0.25">
      <c r="A118" s="48"/>
      <c r="B118" s="74" t="s">
        <v>208</v>
      </c>
      <c r="C118" s="75"/>
      <c r="D118" s="75"/>
      <c r="E118" s="75"/>
      <c r="F118" s="75"/>
      <c r="G118" s="75"/>
      <c r="H118" s="40"/>
      <c r="I118" s="41"/>
      <c r="J118" s="22"/>
      <c r="K118" s="22"/>
      <c r="L118" s="22"/>
    </row>
    <row r="119" spans="1:13" s="9" customFormat="1" outlineLevel="2" x14ac:dyDescent="0.25">
      <c r="A119" s="49" t="s">
        <v>65</v>
      </c>
      <c r="B119" s="64" t="s">
        <v>210</v>
      </c>
      <c r="C119" s="65"/>
      <c r="D119" s="66"/>
      <c r="E119" s="66"/>
      <c r="F119" s="66"/>
      <c r="G119" s="66"/>
      <c r="H119" s="42"/>
      <c r="I119" s="45">
        <v>5</v>
      </c>
      <c r="J119" s="46" t="s">
        <v>174</v>
      </c>
      <c r="K119" s="47"/>
      <c r="L119" s="47">
        <f t="shared" ref="L119" si="35">SUM(K119*I119)</f>
        <v>0</v>
      </c>
    </row>
    <row r="120" spans="1:13" s="9" customFormat="1" outlineLevel="2" x14ac:dyDescent="0.25">
      <c r="A120" s="67" t="s">
        <v>66</v>
      </c>
      <c r="B120" s="80" t="s">
        <v>211</v>
      </c>
      <c r="C120" s="81"/>
      <c r="D120" s="81"/>
      <c r="E120" s="81"/>
      <c r="F120" s="81"/>
      <c r="G120" s="81"/>
      <c r="H120" s="82"/>
      <c r="I120" s="55">
        <v>5</v>
      </c>
      <c r="J120" s="62" t="s">
        <v>174</v>
      </c>
      <c r="K120" s="63"/>
      <c r="L120" s="56">
        <f t="shared" ref="L120" si="36">SUM(K120*I120)</f>
        <v>0</v>
      </c>
    </row>
    <row r="121" spans="1:13" s="9" customFormat="1" ht="26.25" customHeight="1" outlineLevel="3" x14ac:dyDescent="0.25">
      <c r="A121" s="48"/>
      <c r="B121" s="74" t="s">
        <v>212</v>
      </c>
      <c r="C121" s="75"/>
      <c r="D121" s="75"/>
      <c r="E121" s="75"/>
      <c r="F121" s="75"/>
      <c r="G121" s="75"/>
      <c r="H121" s="40"/>
      <c r="I121" s="41"/>
      <c r="J121" s="22"/>
      <c r="K121" s="22"/>
      <c r="L121" s="22"/>
      <c r="M121" s="23"/>
    </row>
    <row r="122" spans="1:13" s="9" customFormat="1" ht="16.5" customHeight="1" outlineLevel="2" x14ac:dyDescent="0.25">
      <c r="A122" s="49" t="s">
        <v>67</v>
      </c>
      <c r="B122" s="80" t="s">
        <v>213</v>
      </c>
      <c r="C122" s="81"/>
      <c r="D122" s="81"/>
      <c r="E122" s="81"/>
      <c r="F122" s="81"/>
      <c r="G122" s="81"/>
      <c r="H122" s="82"/>
      <c r="I122" s="45">
        <v>5</v>
      </c>
      <c r="J122" s="46" t="s">
        <v>174</v>
      </c>
      <c r="K122" s="47"/>
      <c r="L122" s="47">
        <f t="shared" ref="L122" si="37">SUM(K122*I122)</f>
        <v>0</v>
      </c>
    </row>
    <row r="123" spans="1:13" s="9" customFormat="1" ht="30.75" customHeight="1" outlineLevel="3" x14ac:dyDescent="0.25">
      <c r="A123" s="48"/>
      <c r="B123" s="74" t="s">
        <v>214</v>
      </c>
      <c r="C123" s="75"/>
      <c r="D123" s="75"/>
      <c r="E123" s="75"/>
      <c r="F123" s="75"/>
      <c r="G123" s="75"/>
      <c r="H123" s="40"/>
      <c r="I123" s="41"/>
      <c r="J123" s="22"/>
      <c r="K123" s="22"/>
      <c r="L123" s="22"/>
      <c r="M123" s="23"/>
    </row>
    <row r="124" spans="1:13" s="9" customFormat="1" outlineLevel="2" x14ac:dyDescent="0.25">
      <c r="A124" s="67" t="s">
        <v>68</v>
      </c>
      <c r="B124" s="37" t="s">
        <v>215</v>
      </c>
      <c r="C124" s="38"/>
      <c r="D124" s="39"/>
      <c r="E124" s="39"/>
      <c r="F124" s="39"/>
      <c r="G124" s="39"/>
      <c r="H124" s="40"/>
      <c r="I124" s="68">
        <v>1</v>
      </c>
      <c r="J124" s="62" t="s">
        <v>87</v>
      </c>
      <c r="K124" s="63"/>
      <c r="L124" s="56">
        <f t="shared" ref="L124" si="38">SUM(K124*I124)</f>
        <v>0</v>
      </c>
    </row>
    <row r="125" spans="1:13" s="9" customFormat="1" ht="13.8" outlineLevel="2" x14ac:dyDescent="0.25">
      <c r="A125" s="50" t="s">
        <v>69</v>
      </c>
      <c r="B125" s="70" t="s">
        <v>162</v>
      </c>
      <c r="C125" s="71"/>
      <c r="D125" s="71"/>
      <c r="E125" s="71"/>
      <c r="F125" s="71"/>
      <c r="G125" s="71"/>
      <c r="H125" s="28"/>
      <c r="I125" s="31"/>
      <c r="J125" s="31"/>
      <c r="K125" s="32"/>
      <c r="L125" s="33"/>
    </row>
    <row r="126" spans="1:13" s="9" customFormat="1" ht="25.5" customHeight="1" outlineLevel="3" x14ac:dyDescent="0.25">
      <c r="A126" s="57" t="s">
        <v>70</v>
      </c>
      <c r="B126" s="58" t="s">
        <v>203</v>
      </c>
      <c r="C126" s="58"/>
      <c r="D126" s="43"/>
      <c r="E126" s="43"/>
      <c r="F126" s="43"/>
      <c r="G126" s="43"/>
      <c r="H126" s="43"/>
      <c r="I126" s="55">
        <v>1</v>
      </c>
      <c r="J126" s="55" t="s">
        <v>87</v>
      </c>
      <c r="K126" s="56"/>
      <c r="L126" s="56">
        <f t="shared" ref="L126" si="39">SUM(K126*I126)</f>
        <v>0</v>
      </c>
      <c r="M126" s="23"/>
    </row>
    <row r="127" spans="1:13" s="21" customFormat="1" ht="53.25" customHeight="1" outlineLevel="1" x14ac:dyDescent="0.25">
      <c r="A127" s="43"/>
      <c r="B127" s="72" t="s">
        <v>204</v>
      </c>
      <c r="C127" s="73"/>
      <c r="D127" s="73"/>
      <c r="E127" s="73"/>
      <c r="F127" s="73"/>
      <c r="G127" s="73"/>
      <c r="H127" s="42"/>
      <c r="I127" s="43"/>
      <c r="J127" s="43"/>
      <c r="K127" s="43"/>
      <c r="L127" s="43"/>
    </row>
    <row r="128" spans="1:13" s="9" customFormat="1" ht="25.5" customHeight="1" outlineLevel="3" x14ac:dyDescent="0.25">
      <c r="A128" s="57" t="s">
        <v>71</v>
      </c>
      <c r="B128" s="58" t="s">
        <v>163</v>
      </c>
      <c r="C128" s="58"/>
      <c r="D128" s="43"/>
      <c r="E128" s="43"/>
      <c r="F128" s="43"/>
      <c r="G128" s="43"/>
      <c r="H128" s="43"/>
      <c r="I128" s="55">
        <v>1</v>
      </c>
      <c r="J128" s="55" t="s">
        <v>87</v>
      </c>
      <c r="K128" s="56"/>
      <c r="L128" s="56">
        <f t="shared" ref="L128" si="40">SUM(K128*I128)</f>
        <v>0</v>
      </c>
      <c r="M128" s="23"/>
    </row>
    <row r="129" spans="1:13" s="21" customFormat="1" ht="348" customHeight="1" outlineLevel="1" x14ac:dyDescent="0.25">
      <c r="A129" s="69"/>
      <c r="B129" s="72" t="s">
        <v>178</v>
      </c>
      <c r="C129" s="73"/>
      <c r="D129" s="73"/>
      <c r="E129" s="73"/>
      <c r="F129" s="73"/>
      <c r="G129" s="73"/>
      <c r="H129" s="42"/>
      <c r="I129" s="69"/>
      <c r="J129" s="69"/>
      <c r="K129" s="69"/>
      <c r="L129" s="69"/>
    </row>
    <row r="130" spans="1:13" s="9" customFormat="1" outlineLevel="2" x14ac:dyDescent="0.25">
      <c r="A130" s="43"/>
      <c r="B130" s="74" t="s">
        <v>179</v>
      </c>
      <c r="C130" s="75"/>
      <c r="D130" s="75"/>
      <c r="E130" s="75"/>
      <c r="F130" s="75"/>
      <c r="G130" s="75"/>
      <c r="H130" s="40"/>
      <c r="I130" s="43"/>
      <c r="J130" s="43"/>
      <c r="K130" s="43"/>
      <c r="L130" s="43"/>
    </row>
    <row r="131" spans="1:13" s="9" customFormat="1" ht="32.25" customHeight="1" outlineLevel="3" x14ac:dyDescent="0.25">
      <c r="A131" s="57" t="s">
        <v>72</v>
      </c>
      <c r="B131" s="37" t="s">
        <v>164</v>
      </c>
      <c r="C131" s="38"/>
      <c r="D131" s="39"/>
      <c r="E131" s="39"/>
      <c r="F131" s="39"/>
      <c r="G131" s="39"/>
      <c r="H131" s="40"/>
      <c r="I131" s="45">
        <v>1</v>
      </c>
      <c r="J131" s="46" t="s">
        <v>87</v>
      </c>
      <c r="K131" s="47"/>
      <c r="L131" s="47"/>
      <c r="M131" s="23"/>
    </row>
    <row r="132" spans="1:13" s="9" customFormat="1" ht="144" customHeight="1" outlineLevel="3" x14ac:dyDescent="0.25">
      <c r="A132" s="48"/>
      <c r="B132" s="74" t="s">
        <v>206</v>
      </c>
      <c r="C132" s="75"/>
      <c r="D132" s="75"/>
      <c r="E132" s="75"/>
      <c r="F132" s="75"/>
      <c r="G132" s="75"/>
      <c r="H132" s="40"/>
      <c r="I132" s="41"/>
      <c r="J132" s="22"/>
      <c r="K132" s="22"/>
      <c r="L132" s="22"/>
      <c r="M132" s="23"/>
    </row>
    <row r="133" spans="1:13" s="9" customFormat="1" outlineLevel="2" x14ac:dyDescent="0.25">
      <c r="A133" s="49" t="s">
        <v>73</v>
      </c>
      <c r="B133" s="80" t="s">
        <v>165</v>
      </c>
      <c r="C133" s="81"/>
      <c r="D133" s="81"/>
      <c r="E133" s="81"/>
      <c r="F133" s="81"/>
      <c r="G133" s="81"/>
      <c r="H133" s="82"/>
      <c r="I133" s="45">
        <v>1</v>
      </c>
      <c r="J133" s="46" t="s">
        <v>87</v>
      </c>
      <c r="K133" s="47"/>
      <c r="L133" s="47">
        <f t="shared" ref="L133" si="41">SUM(K133*I133)</f>
        <v>0</v>
      </c>
    </row>
    <row r="134" spans="1:13" s="9" customFormat="1" ht="171.75" customHeight="1" outlineLevel="3" x14ac:dyDescent="0.25">
      <c r="A134" s="48"/>
      <c r="B134" s="74" t="s">
        <v>166</v>
      </c>
      <c r="C134" s="75"/>
      <c r="D134" s="75"/>
      <c r="E134" s="75"/>
      <c r="F134" s="75"/>
      <c r="G134" s="75"/>
      <c r="H134" s="40"/>
      <c r="I134" s="41"/>
      <c r="J134" s="22"/>
      <c r="K134" s="22"/>
      <c r="L134" s="22"/>
      <c r="M134" s="23"/>
    </row>
    <row r="135" spans="1:13" s="9" customFormat="1" ht="15" customHeight="1" outlineLevel="2" x14ac:dyDescent="0.25">
      <c r="A135" s="49" t="s">
        <v>74</v>
      </c>
      <c r="B135" s="37" t="s">
        <v>167</v>
      </c>
      <c r="C135" s="38"/>
      <c r="D135" s="39"/>
      <c r="E135" s="39"/>
      <c r="F135" s="39"/>
      <c r="G135" s="39"/>
      <c r="H135" s="40"/>
      <c r="I135" s="45">
        <v>5</v>
      </c>
      <c r="J135" s="46" t="s">
        <v>121</v>
      </c>
      <c r="K135" s="47"/>
      <c r="L135" s="47">
        <f t="shared" ref="L135" si="42">SUM(K135*I135)</f>
        <v>0</v>
      </c>
    </row>
    <row r="136" spans="1:13" s="9" customFormat="1" ht="18.75" customHeight="1" outlineLevel="3" x14ac:dyDescent="0.25">
      <c r="A136" s="48"/>
      <c r="B136" s="74" t="s">
        <v>168</v>
      </c>
      <c r="C136" s="75"/>
      <c r="D136" s="75"/>
      <c r="E136" s="75"/>
      <c r="F136" s="75"/>
      <c r="G136" s="75"/>
      <c r="H136" s="40"/>
      <c r="I136" s="41"/>
      <c r="J136" s="22"/>
      <c r="K136" s="22"/>
      <c r="L136" s="22"/>
      <c r="M136" s="23"/>
    </row>
    <row r="137" spans="1:13" s="9" customFormat="1" outlineLevel="2" x14ac:dyDescent="0.25">
      <c r="A137" s="49" t="s">
        <v>75</v>
      </c>
      <c r="B137" s="37" t="s">
        <v>169</v>
      </c>
      <c r="C137" s="38"/>
      <c r="D137" s="39"/>
      <c r="E137" s="39"/>
      <c r="F137" s="39"/>
      <c r="G137" s="39"/>
      <c r="H137" s="40"/>
      <c r="I137" s="45">
        <v>5</v>
      </c>
      <c r="J137" s="46" t="s">
        <v>121</v>
      </c>
      <c r="K137" s="47"/>
      <c r="L137" s="47">
        <f t="shared" ref="L137" si="43">SUM(K137*I137)</f>
        <v>0</v>
      </c>
    </row>
    <row r="138" spans="1:13" s="9" customFormat="1" ht="14.25" customHeight="1" outlineLevel="3" x14ac:dyDescent="0.25">
      <c r="A138" s="48"/>
      <c r="B138" s="74" t="s">
        <v>168</v>
      </c>
      <c r="C138" s="75"/>
      <c r="D138" s="75"/>
      <c r="E138" s="75"/>
      <c r="F138" s="75"/>
      <c r="G138" s="75"/>
      <c r="H138" s="40"/>
      <c r="I138" s="41"/>
      <c r="J138" s="22"/>
      <c r="K138" s="22"/>
      <c r="L138" s="22"/>
      <c r="M138" s="23"/>
    </row>
    <row r="139" spans="1:13" s="9" customFormat="1" outlineLevel="2" x14ac:dyDescent="0.25">
      <c r="A139" s="49" t="s">
        <v>76</v>
      </c>
      <c r="B139" s="37" t="s">
        <v>170</v>
      </c>
      <c r="C139" s="38"/>
      <c r="D139" s="39"/>
      <c r="E139" s="39"/>
      <c r="F139" s="39"/>
      <c r="G139" s="39"/>
      <c r="H139" s="40"/>
      <c r="I139" s="45">
        <v>5</v>
      </c>
      <c r="J139" s="46" t="s">
        <v>121</v>
      </c>
      <c r="K139" s="47"/>
      <c r="L139" s="47">
        <f t="shared" ref="L139" si="44">SUM(K139*I139)</f>
        <v>0</v>
      </c>
    </row>
    <row r="140" spans="1:13" s="9" customFormat="1" ht="14.25" customHeight="1" outlineLevel="3" x14ac:dyDescent="0.25">
      <c r="A140" s="48"/>
      <c r="B140" s="74" t="s">
        <v>168</v>
      </c>
      <c r="C140" s="75"/>
      <c r="D140" s="75"/>
      <c r="E140" s="75"/>
      <c r="F140" s="75"/>
      <c r="G140" s="75"/>
      <c r="H140" s="40"/>
      <c r="I140" s="41"/>
      <c r="J140" s="22"/>
      <c r="K140" s="22"/>
      <c r="L140" s="22"/>
      <c r="M140" s="23"/>
    </row>
    <row r="141" spans="1:13" s="9" customFormat="1" outlineLevel="2" x14ac:dyDescent="0.25">
      <c r="A141" s="49" t="s">
        <v>77</v>
      </c>
      <c r="B141" s="37" t="s">
        <v>171</v>
      </c>
      <c r="C141" s="38"/>
      <c r="D141" s="39"/>
      <c r="E141" s="39"/>
      <c r="F141" s="39"/>
      <c r="G141" s="39"/>
      <c r="H141" s="40"/>
      <c r="I141" s="45">
        <v>5</v>
      </c>
      <c r="J141" s="46" t="s">
        <v>121</v>
      </c>
      <c r="K141" s="47"/>
      <c r="L141" s="47">
        <f t="shared" ref="L141" si="45">SUM(K141*I141)</f>
        <v>0</v>
      </c>
    </row>
    <row r="142" spans="1:13" s="9" customFormat="1" ht="14.25" customHeight="1" outlineLevel="3" x14ac:dyDescent="0.25">
      <c r="A142" s="48"/>
      <c r="B142" s="74" t="s">
        <v>168</v>
      </c>
      <c r="C142" s="75"/>
      <c r="D142" s="75"/>
      <c r="E142" s="75"/>
      <c r="F142" s="75"/>
      <c r="G142" s="75"/>
      <c r="H142" s="40"/>
      <c r="I142" s="41"/>
      <c r="J142" s="22"/>
      <c r="K142" s="22"/>
      <c r="L142" s="22"/>
      <c r="M142" s="23"/>
    </row>
    <row r="143" spans="1:13" s="9" customFormat="1" outlineLevel="2" x14ac:dyDescent="0.25">
      <c r="A143" s="49" t="s">
        <v>205</v>
      </c>
      <c r="B143" s="37" t="s">
        <v>172</v>
      </c>
      <c r="C143" s="38"/>
      <c r="D143" s="39"/>
      <c r="E143" s="39"/>
      <c r="F143" s="39"/>
      <c r="G143" s="39"/>
      <c r="H143" s="40"/>
      <c r="I143" s="45">
        <v>5</v>
      </c>
      <c r="J143" s="46" t="s">
        <v>121</v>
      </c>
      <c r="K143" s="47"/>
      <c r="L143" s="47">
        <f t="shared" ref="L143" si="46">SUM(K143*I143)</f>
        <v>0</v>
      </c>
    </row>
    <row r="144" spans="1:13" s="9" customFormat="1" ht="29.25" customHeight="1" outlineLevel="3" x14ac:dyDescent="0.25">
      <c r="A144" s="48"/>
      <c r="B144" s="74" t="s">
        <v>173</v>
      </c>
      <c r="C144" s="75"/>
      <c r="D144" s="75"/>
      <c r="E144" s="75"/>
      <c r="F144" s="75"/>
      <c r="G144" s="75"/>
      <c r="H144" s="40"/>
      <c r="I144" s="41"/>
      <c r="J144" s="22"/>
      <c r="K144" s="22"/>
      <c r="L144" s="22"/>
      <c r="M144" s="23"/>
    </row>
    <row r="145" spans="1:13" s="9" customFormat="1" outlineLevel="2" x14ac:dyDescent="0.25">
      <c r="A145" s="3"/>
      <c r="B145" s="3"/>
      <c r="C145" s="3"/>
      <c r="D145" s="3"/>
      <c r="E145" s="3"/>
      <c r="F145" s="3"/>
      <c r="G145" s="3"/>
      <c r="H145" s="3"/>
      <c r="I145" s="3"/>
      <c r="J145" s="3"/>
      <c r="K145" s="3"/>
      <c r="L145" s="3"/>
    </row>
    <row r="146" spans="1:13" s="9" customFormat="1" ht="29.25" customHeight="1" outlineLevel="3" x14ac:dyDescent="0.25">
      <c r="A146" s="10" t="s">
        <v>6</v>
      </c>
      <c r="B146" s="2"/>
      <c r="C146" s="2"/>
      <c r="D146" s="2"/>
      <c r="E146" s="2"/>
      <c r="F146" s="2"/>
      <c r="G146" s="2"/>
      <c r="H146" s="2"/>
      <c r="I146" s="2"/>
      <c r="J146" s="2"/>
      <c r="K146" s="2"/>
      <c r="L146" s="2"/>
      <c r="M146" s="23"/>
    </row>
    <row r="147" spans="1:13" x14ac:dyDescent="0.25">
      <c r="A147" s="14" t="s">
        <v>180</v>
      </c>
      <c r="I147" s="14"/>
      <c r="J147" s="14"/>
      <c r="K147" s="14"/>
      <c r="L147" s="11">
        <f>SUM(L14:L144)</f>
        <v>0</v>
      </c>
    </row>
    <row r="148" spans="1:13" s="2" customFormat="1" x14ac:dyDescent="0.25">
      <c r="A148" s="15" t="s">
        <v>7</v>
      </c>
      <c r="B148" s="3"/>
      <c r="C148" s="3"/>
      <c r="D148" s="3"/>
      <c r="E148" s="13">
        <v>0.19</v>
      </c>
      <c r="F148" s="3"/>
      <c r="G148" s="3" t="s">
        <v>5</v>
      </c>
      <c r="H148" s="87">
        <f>L147</f>
        <v>0</v>
      </c>
      <c r="I148" s="87"/>
      <c r="J148" s="87"/>
      <c r="K148" s="87"/>
      <c r="L148" s="12">
        <f>H148*E148</f>
        <v>0</v>
      </c>
    </row>
    <row r="149" spans="1:13" ht="21.6" customHeight="1" x14ac:dyDescent="0.25">
      <c r="H149" s="16"/>
      <c r="I149" s="16"/>
      <c r="J149" s="16"/>
      <c r="K149" s="16"/>
      <c r="L149" s="17"/>
      <c r="M149" s="14"/>
    </row>
    <row r="150" spans="1:13" ht="21.6" customHeight="1" x14ac:dyDescent="0.25">
      <c r="A150" s="18" t="s">
        <v>1</v>
      </c>
      <c r="I150" s="18"/>
      <c r="J150" s="18"/>
      <c r="K150" s="18"/>
      <c r="L150" s="19">
        <f>SUM(L147,L148)</f>
        <v>0</v>
      </c>
    </row>
    <row r="151" spans="1:13" ht="5.4" customHeight="1" x14ac:dyDescent="0.25">
      <c r="M151" s="16"/>
    </row>
    <row r="152" spans="1:13" x14ac:dyDescent="0.25">
      <c r="M152" s="18"/>
    </row>
    <row r="158" spans="1:13" x14ac:dyDescent="0.25">
      <c r="A158" s="20"/>
      <c r="B158" s="20"/>
      <c r="C158" s="20"/>
      <c r="E158" s="59"/>
      <c r="F158" s="59"/>
      <c r="H158" s="76"/>
      <c r="I158" s="76"/>
      <c r="J158" s="76"/>
      <c r="K158" s="76"/>
    </row>
    <row r="159" spans="1:13" x14ac:dyDescent="0.25">
      <c r="A159" s="3" t="s">
        <v>2</v>
      </c>
      <c r="E159" s="3" t="s">
        <v>3</v>
      </c>
      <c r="H159" s="3" t="s">
        <v>4</v>
      </c>
    </row>
  </sheetData>
  <protectedRanges>
    <protectedRange sqref="A6:I9" name="Bietername"/>
  </protectedRanges>
  <mergeCells count="82">
    <mergeCell ref="A2:L2"/>
    <mergeCell ref="H148:K148"/>
    <mergeCell ref="H158:I158"/>
    <mergeCell ref="B90:G90"/>
    <mergeCell ref="B127:G127"/>
    <mergeCell ref="B98:H98"/>
    <mergeCell ref="B117:H117"/>
    <mergeCell ref="B122:H122"/>
    <mergeCell ref="B109:G109"/>
    <mergeCell ref="B13:E13"/>
    <mergeCell ref="B111:G111"/>
    <mergeCell ref="B113:G113"/>
    <mergeCell ref="B115:G115"/>
    <mergeCell ref="B61:H61"/>
    <mergeCell ref="B103:G103"/>
    <mergeCell ref="B105:G105"/>
    <mergeCell ref="B107:G107"/>
    <mergeCell ref="B118:G118"/>
    <mergeCell ref="A3:F3"/>
    <mergeCell ref="B88:G88"/>
    <mergeCell ref="B15:G15"/>
    <mergeCell ref="B92:G92"/>
    <mergeCell ref="B94:G94"/>
    <mergeCell ref="B97:G97"/>
    <mergeCell ref="B78:G78"/>
    <mergeCell ref="B80:G80"/>
    <mergeCell ref="B82:G82"/>
    <mergeCell ref="B84:G84"/>
    <mergeCell ref="B86:G86"/>
    <mergeCell ref="B72:G72"/>
    <mergeCell ref="B17:G17"/>
    <mergeCell ref="B19:G19"/>
    <mergeCell ref="B74:G74"/>
    <mergeCell ref="B76:G76"/>
    <mergeCell ref="B62:G62"/>
    <mergeCell ref="B64:G64"/>
    <mergeCell ref="B66:G66"/>
    <mergeCell ref="B68:G68"/>
    <mergeCell ref="B70:G70"/>
    <mergeCell ref="B54:G54"/>
    <mergeCell ref="B60:G60"/>
    <mergeCell ref="B23:G23"/>
    <mergeCell ref="B24:E24"/>
    <mergeCell ref="B46:G46"/>
    <mergeCell ref="B37:H37"/>
    <mergeCell ref="B50:G50"/>
    <mergeCell ref="B52:G52"/>
    <mergeCell ref="B21:G21"/>
    <mergeCell ref="B56:G56"/>
    <mergeCell ref="B58:G58"/>
    <mergeCell ref="B38:G38"/>
    <mergeCell ref="B40:G40"/>
    <mergeCell ref="B42:G42"/>
    <mergeCell ref="B44:G44"/>
    <mergeCell ref="B48:G48"/>
    <mergeCell ref="B26:G26"/>
    <mergeCell ref="B28:G28"/>
    <mergeCell ref="B30:G30"/>
    <mergeCell ref="B32:G32"/>
    <mergeCell ref="B36:G36"/>
    <mergeCell ref="B34:G34"/>
    <mergeCell ref="P91:U91"/>
    <mergeCell ref="B95:G95"/>
    <mergeCell ref="B100:H100"/>
    <mergeCell ref="B116:G116"/>
    <mergeCell ref="B144:G144"/>
    <mergeCell ref="B142:G142"/>
    <mergeCell ref="B140:G140"/>
    <mergeCell ref="B138:G138"/>
    <mergeCell ref="B134:G134"/>
    <mergeCell ref="B136:G136"/>
    <mergeCell ref="B130:G130"/>
    <mergeCell ref="B132:G132"/>
    <mergeCell ref="B133:H133"/>
    <mergeCell ref="B120:H120"/>
    <mergeCell ref="B99:G99"/>
    <mergeCell ref="B101:G101"/>
    <mergeCell ref="B125:G125"/>
    <mergeCell ref="B129:G129"/>
    <mergeCell ref="B121:G121"/>
    <mergeCell ref="B123:G123"/>
    <mergeCell ref="J158:K158"/>
  </mergeCells>
  <phoneticPr fontId="2" type="noConversion"/>
  <pageMargins left="0.70866141732283472" right="0.70866141732283472" top="0.78740157480314965" bottom="0.78740157480314965" header="0.31496062992125984" footer="0.31496062992125984"/>
  <pageSetup paperSize="9" scale="68" fitToHeight="0" orientation="portrait" r:id="rId1"/>
  <headerFooter>
    <oddFooter>&amp;C&amp;12&amp;P von &amp;N&amp;R&amp;12&amp;D</oddFooter>
  </headerFooter>
  <rowBreaks count="5" manualBreakCount="5">
    <brk id="36" max="12" man="1"/>
    <brk id="64" max="12" man="1"/>
    <brk id="101" max="12" man="1"/>
    <brk id="130" max="12" man="1"/>
    <brk id="160"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C8174A268C964C8437D8E69BEC389C" ma:contentTypeVersion="9" ma:contentTypeDescription="Create a new document." ma:contentTypeScope="" ma:versionID="c4be5ca6181fc906492c0c20520221e4">
  <xsd:schema xmlns:xsd="http://www.w3.org/2001/XMLSchema" xmlns:xs="http://www.w3.org/2001/XMLSchema" xmlns:p="http://schemas.microsoft.com/office/2006/metadata/properties" xmlns:ns3="cbbd013b-bcb5-4dd3-8ad7-51e89999f42d" xmlns:ns4="4ab483b0-847e-41bb-ac7e-57b25ab5354d" targetNamespace="http://schemas.microsoft.com/office/2006/metadata/properties" ma:root="true" ma:fieldsID="48af5c9f984cb1aa58e12494e82b39db" ns3:_="" ns4:_="">
    <xsd:import namespace="cbbd013b-bcb5-4dd3-8ad7-51e89999f42d"/>
    <xsd:import namespace="4ab483b0-847e-41bb-ac7e-57b25ab5354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d013b-bcb5-4dd3-8ad7-51e89999f42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b483b0-847e-41bb-ac7e-57b25ab5354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ab483b0-847e-41bb-ac7e-57b25ab535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D4E59F-3689-4A68-A035-1DE222397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d013b-bcb5-4dd3-8ad7-51e89999f42d"/>
    <ds:schemaRef ds:uri="4ab483b0-847e-41bb-ac7e-57b25ab535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F6859B-87E5-4F9D-B85F-F23A5453288C}">
  <ds:schemaRefs>
    <ds:schemaRef ds:uri="http://purl.org/dc/elements/1.1/"/>
    <ds:schemaRef ds:uri="http://schemas.microsoft.com/office/2006/metadata/properties"/>
    <ds:schemaRef ds:uri="4ab483b0-847e-41bb-ac7e-57b25ab5354d"/>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cbbd013b-bcb5-4dd3-8ad7-51e89999f42d"/>
    <ds:schemaRef ds:uri="http://purl.org/dc/terms/"/>
  </ds:schemaRefs>
</ds:datastoreItem>
</file>

<file path=customXml/itemProps3.xml><?xml version="1.0" encoding="utf-8"?>
<ds:datastoreItem xmlns:ds="http://schemas.openxmlformats.org/officeDocument/2006/customXml" ds:itemID="{E58F7192-BC55-4E1F-B025-D7A062C93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Honorarangebot Formblatt</vt:lpstr>
      <vt:lpstr>'Honorarangebot Formblatt'!Druckbereich</vt:lpstr>
      <vt:lpstr>'Honorarangebot Formblatt'!PROJEKT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untermStrich software gmbh</dc:creator>
  <cp:keywords/>
  <dc:description/>
  <cp:lastModifiedBy>Rischer Helmut</cp:lastModifiedBy>
  <cp:revision/>
  <cp:lastPrinted>2026-01-14T09:10:35Z</cp:lastPrinted>
  <dcterms:created xsi:type="dcterms:W3CDTF">2022-06-01T09:26:51Z</dcterms:created>
  <dcterms:modified xsi:type="dcterms:W3CDTF">2026-01-22T14:54:22Z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0x0101006AC8174A268C964C8437D8E69BEC389C</vt:lpwstr>
  </property>
  <property fmtid="{D5CDD505-2E9C-101B-9397-08002B2CF9AE}" pid="3" name="MediaServiceImageTags">
    <vt:lpwstr/>
  </property>
</Properties>
</file>